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nçamentos" state="visible" r:id="rId4"/>
    <sheet sheetId="2" name="Resumo mensal" state="visible" r:id="rId5"/>
    <sheet sheetId="3" name="Instruções" state="visible" r:id="rId6"/>
  </sheets>
  <calcPr calcId="171027"/>
</workbook>
</file>

<file path=xl/sharedStrings.xml><?xml version="1.0" encoding="utf-8"?>
<sst xmlns="http://schemas.openxmlformats.org/spreadsheetml/2006/main" count="54" uniqueCount="54">
  <si>
    <t>Tesouraria — Lançamentos</t>
  </si>
  <si>
    <t>Uma linha por entrada ou saída. Escolha o Tipo e a Forma na lista da célula.</t>
  </si>
  <si>
    <t>Data</t>
  </si>
  <si>
    <t>Tipo</t>
  </si>
  <si>
    <t>Descrição</t>
  </si>
  <si>
    <t>Congregação</t>
  </si>
  <si>
    <t>Forma de pagamento</t>
  </si>
  <si>
    <t>Valor (R$)</t>
  </si>
  <si>
    <t>Comprovante</t>
  </si>
  <si>
    <t>Saldo acumulado</t>
  </si>
  <si>
    <t>Dízimo</t>
  </si>
  <si>
    <t>Dízimo do culto de domingo</t>
  </si>
  <si>
    <t>Sede</t>
  </si>
  <si>
    <t>PIX</t>
  </si>
  <si>
    <t>REC-000231</t>
  </si>
  <si>
    <t>Resumo mensal</t>
  </si>
  <si>
    <t>Totais por tipo e saldo de cada mês — calculados sozinhos a partir dos Lançamentos.</t>
  </si>
  <si>
    <t>Ano de referência:</t>
  </si>
  <si>
    <t>Mês</t>
  </si>
  <si>
    <t>Dízimos</t>
  </si>
  <si>
    <t>Ofertas</t>
  </si>
  <si>
    <t>Outras entradas</t>
  </si>
  <si>
    <t>Saídas</t>
  </si>
  <si>
    <t>Saldo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</si>
  <si>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</si>
  <si>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</si>
  <si>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</si>
  <si>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</si>
  <si>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</si>
  <si>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</si>
  <si>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</si>
  <si>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</si>
  <si>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</si>
  <si>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</si>
  <si>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</si>
  <si>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</si>
  <si>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do ano</t>
  </si>
  <si>
    <t>Instruções</t>
  </si>
  <si>
    <t>Como usar a planilha — e até onde ela vai.</t>
  </si>
  <si>
    <t>COMO USAR EM 5 PASSOS</t>
  </si>
  <si>
    <t>1. Registre cada entrada e saída no dia em que acontecer — a memória do culto não dura a semana.</t>
  </si>
  <si>
    <t>2. Escolha o tipo na lista da célula: dízimo, oferta, outra entrada ou saída.</t>
  </si>
  <si>
    <t>3. Anote a forma de pagamento (PIX, dinheiro, cartão…) para conferir com o extrato no fim do mês.</t>
  </si>
  <si>
    <t>4. Guarde o número do recibo ou da nota na coluna Comprovante — a sequência é o que permite auditar depois.</t>
  </si>
  <si>
    <t>5. Confira a aba Resumo mensal: os totais por tipo e o saldo do mês aparecem sozinhos.</t>
  </si>
  <si>
    <t>A aba já vem com 300 linhas prontas (com fórmula de saldo e listas). Para lançar além disso, copie uma linha existente para baixo — as fórmulas e as listas vão junto.</t>
  </si>
  <si>
    <t>OS LIMITES HONESTOS DA PLANILHA</t>
  </si>
  <si>
    <t>Enquanto o volume é pequeno e uma pessoa só cuida do caixa, a planilha dá conta — é por isso que ela existe.</t>
  </si>
  <si>
    <t>Ela não emite recibo numerado para quem contribui, não separa o caixa por congregação, não controla quem pode</t>
  </si>
  <si>
    <t>ver ou editar os valores e não gera a prestação de contas em PDF. E uma célula apagada sem querer não avisa ninguém.</t>
  </si>
  <si>
    <t>Quando esses limites começarem a custar caro, o módulo de tesouraria do Igreja em Ordem faz tudo isso a partir</t>
  </si>
  <si>
    <t>dos mesmos lançamentos: recibo com numeração sequencial, caixa por congregação, permissões por função e</t>
  </si>
  <si>
    <t>relatório de prestação de contas gerado do que já foi lançado. A planilha é um bom começo; ela só não precisa ser o fim.</t>
  </si>
  <si>
    <t>Igreja em Ordem — igrejaemordem.com.br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</si>
</sst>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&quot;R$&quot; #,##0.00"/>
  </numFmts>
  <fonts count="10" x14ac:knownFonts="1">
    <font>
      <color theme="1"/>
      <family val="2"/>
      <scheme val="minor"/>
      <sz val="11"/>
      <name val="Calibri"/>
    </font>
    <font>
      <b/>
      <color rgb="FFFFFFFF"/>
      <sz val="16"/>
      <name val="Georgia"/>
    </font>
    <font>
      <color rgb="FFFFFFFF"/>
      <sz val="10"/>
      <name val="Calibri"/>
    </font>
    <font>
      <b/>
      <color rgb="FFFFFFFF"/>
      <sz val="10"/>
      <name val="Calibri"/>
    </font>
    <font>
      <b/>
      <color rgb="FF14181F"/>
      <sz val="10"/>
      <name val="Calibri"/>
    </font>
    <font>
      <b/>
      <color rgb="FFC2410C"/>
      <sz val="10"/>
      <name val="Calibri"/>
    </font>
    <font>
      <color rgb="FF14181F"/>
      <sz val="10"/>
      <name val="Calibri"/>
    </font>
    <font>
      <color rgb="FF6B7280"/>
      <sz val="10"/>
      <name val="Calibri"/>
    </font>
    <font>
      <b/>
      <color rgb="FFEA580C"/>
      <sz val="10"/>
      <name val="Calibri"/>
    </font>
    <font>
      <b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6324F"/>
      </patternFill>
    </fill>
    <fill>
      <patternFill patternType="solid">
        <fgColor rgb="FFFBFBF8"/>
      </patternFill>
    </fill>
  </fills>
  <borders count="3">
    <border>
      <left/>
      <right/>
      <top/>
      <bottom/>
      <diagonal/>
    </border>
    <border>
      <left/>
      <right/>
      <top/>
      <bottom style="thin">
        <color rgb="FFEA580C"/>
      </bottom>
      <diagonal/>
    </border>
    <border>
      <left/>
      <right/>
      <top style="thin">
        <color rgb="FFD9D2C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164" fontId="0" fillId="3" borderId="0" xfId="0" applyNumberFormat="1" applyFill="1"/>
    <xf numFmtId="0" fontId="0" fillId="3" borderId="0" xfId="0" applyFill="1"/>
    <xf numFmtId="165" fontId="0" fillId="3" borderId="0" xfId="0" applyNumberFormat="1" applyFill="1"/>
    <xf numFmtId="0" fontId="4" fillId="0" borderId="0" xfId="0" applyFont="1"/>
    <xf numFmtId="0" fontId="5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6" fillId="0" borderId="0" xfId="0" applyFont="1"/>
    <xf numFmtId="165" fontId="7" fillId="0" borderId="0" xfId="0" applyNumberFormat="1" applyFont="1"/>
    <xf numFmtId="165" fontId="6" fillId="0" borderId="0" xfId="0" applyNumberFormat="1" applyFont="1"/>
    <xf numFmtId="0" fontId="6" fillId="3" borderId="0" xfId="0" applyFont="1" applyFill="1"/>
    <xf numFmtId="165" fontId="7" fillId="3" borderId="0" xfId="0" applyNumberFormat="1" applyFont="1" applyFill="1"/>
    <xf numFmtId="165" fontId="6" fillId="3" borderId="0" xfId="0" applyNumberFormat="1" applyFont="1" applyFill="1"/>
    <xf numFmtId="165" fontId="4" fillId="0" borderId="2" xfId="0" applyNumberFormat="1" applyFont="1" applyBorder="1"/>
    <xf numFmtId="0" fontId="8" fillId="0" borderId="0" xfId="0" applyFont="1"/>
    <xf numFmtId="0" fontId="6" fillId="0" borderId="0" xfId="0" applyFont="1" applyAlignment="1">
      <alignment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3" customWidth="1"/>
    <col min="2" max="2" width="16" customWidth="1"/>
    <col min="3" max="3" width="34" customWidth="1"/>
    <col min="4" max="5" width="18" customWidth="1"/>
    <col min="6" max="6" width="15" customWidth="1"/>
    <col min="7" max="7" width="16" customWidth="1"/>
    <col min="8" max="8" width="17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20" customHeight="1" spans="1: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3" t="s">
        <v>8</v>
      </c>
      <c r="H4" s="4" t="s">
        <v>9</v>
      </c>
    </row>
    <row r="5" spans="1:8" x14ac:dyDescent="0.25">
      <c r="A5" s="5">
        <v>46154</v>
      </c>
      <c r="B5" t="s">
        <v>10</v>
      </c>
      <c r="C5" t="s">
        <v>11</v>
      </c>
      <c r="D5" t="s">
        <v>12</v>
      </c>
      <c r="E5" t="s">
        <v>13</v>
      </c>
      <c r="F5" s="6">
        <v>450</v>
      </c>
      <c r="G5" t="s">
        <v>14</v>
      </c>
      <c r="H5" s="6">
        <f>IF(F5="","",(SUMIF($B$5:B5,"Dízimo",$F$5:F5)+SUMIF($B$5:B5,"Oferta",$F$5:F5)+SUMIF($B$5:B5,"Outra entrada",$F$5:F5))-SUMIF($B$5:B5,"Saída",$F$5:F5))</f>
      </c>
    </row>
    <row r="6" spans="1:8" x14ac:dyDescent="0.25">
      <c r="A6" s="7"/>
      <c r="B6" s="8"/>
      <c r="C6" s="8"/>
      <c r="D6" s="8"/>
      <c r="E6" s="8"/>
      <c r="F6" s="9"/>
      <c r="G6" s="8"/>
      <c r="H6" s="9">
        <f>IF(F6="","",(SUMIF($B$5:B6,"Dízimo",$F$5:F6)+SUMIF($B$5:B6,"Oferta",$F$5:F6)+SUMIF($B$5:B6,"Outra entrada",$F$5:F6))-SUMIF($B$5:B6,"Saída",$F$5:F6))</f>
      </c>
    </row>
    <row r="7" spans="1:8" x14ac:dyDescent="0.25">
      <c r="A7" s="5"/>
      <c r="F7" s="6"/>
      <c r="H7" s="6">
        <f>IF(F7="","",(SUMIF($B$5:B7,"Dízimo",$F$5:F7)+SUMIF($B$5:B7,"Oferta",$F$5:F7)+SUMIF($B$5:B7,"Outra entrada",$F$5:F7))-SUMIF($B$5:B7,"Saída",$F$5:F7))</f>
      </c>
    </row>
    <row r="8" spans="1:8" x14ac:dyDescent="0.25">
      <c r="A8" s="7"/>
      <c r="B8" s="8"/>
      <c r="C8" s="8"/>
      <c r="D8" s="8"/>
      <c r="E8" s="8"/>
      <c r="F8" s="9"/>
      <c r="G8" s="8"/>
      <c r="H8" s="9">
        <f>IF(F8="","",(SUMIF($B$5:B8,"Dízimo",$F$5:F8)+SUMIF($B$5:B8,"Oferta",$F$5:F8)+SUMIF($B$5:B8,"Outra entrada",$F$5:F8))-SUMIF($B$5:B8,"Saída",$F$5:F8))</f>
      </c>
    </row>
    <row r="9" spans="1:8" x14ac:dyDescent="0.25">
      <c r="A9" s="5"/>
      <c r="F9" s="6"/>
      <c r="H9" s="6">
        <f>IF(F9="","",(SUMIF($B$5:B9,"Dízimo",$F$5:F9)+SUMIF($B$5:B9,"Oferta",$F$5:F9)+SUMIF($B$5:B9,"Outra entrada",$F$5:F9))-SUMIF($B$5:B9,"Saída",$F$5:F9))</f>
      </c>
    </row>
    <row r="10" spans="1:8" x14ac:dyDescent="0.25">
      <c r="A10" s="7"/>
      <c r="B10" s="8"/>
      <c r="C10" s="8"/>
      <c r="D10" s="8"/>
      <c r="E10" s="8"/>
      <c r="F10" s="9"/>
      <c r="G10" s="8"/>
      <c r="H10" s="9">
        <f>IF(F10="","",(SUMIF($B$5:B10,"Dízimo",$F$5:F10)+SUMIF($B$5:B10,"Oferta",$F$5:F10)+SUMIF($B$5:B10,"Outra entrada",$F$5:F10))-SUMIF($B$5:B10,"Saída",$F$5:F10))</f>
      </c>
    </row>
    <row r="11" spans="1:8" x14ac:dyDescent="0.25">
      <c r="A11" s="5"/>
      <c r="F11" s="6"/>
      <c r="H11" s="6">
        <f>IF(F11="","",(SUMIF($B$5:B11,"Dízimo",$F$5:F11)+SUMIF($B$5:B11,"Oferta",$F$5:F11)+SUMIF($B$5:B11,"Outra entrada",$F$5:F11))-SUMIF($B$5:B11,"Saída",$F$5:F11))</f>
      </c>
    </row>
    <row r="12" spans="1:8" x14ac:dyDescent="0.25">
      <c r="A12" s="7"/>
      <c r="B12" s="8"/>
      <c r="C12" s="8"/>
      <c r="D12" s="8"/>
      <c r="E12" s="8"/>
      <c r="F12" s="9"/>
      <c r="G12" s="8"/>
      <c r="H12" s="9">
        <f>IF(F12="","",(SUMIF($B$5:B12,"Dízimo",$F$5:F12)+SUMIF($B$5:B12,"Oferta",$F$5:F12)+SUMIF($B$5:B12,"Outra entrada",$F$5:F12))-SUMIF($B$5:B12,"Saída",$F$5:F12))</f>
      </c>
    </row>
    <row r="13" spans="1:8" x14ac:dyDescent="0.25">
      <c r="A13" s="5"/>
      <c r="F13" s="6"/>
      <c r="H13" s="6">
        <f>IF(F13="","",(SUMIF($B$5:B13,"Dízimo",$F$5:F13)+SUMIF($B$5:B13,"Oferta",$F$5:F13)+SUMIF($B$5:B13,"Outra entrada",$F$5:F13))-SUMIF($B$5:B13,"Saída",$F$5:F13))</f>
      </c>
    </row>
    <row r="14" spans="1:8" x14ac:dyDescent="0.25">
      <c r="A14" s="7"/>
      <c r="B14" s="8"/>
      <c r="C14" s="8"/>
      <c r="D14" s="8"/>
      <c r="E14" s="8"/>
      <c r="F14" s="9"/>
      <c r="G14" s="8"/>
      <c r="H14" s="9">
        <f>IF(F14="","",(SUMIF($B$5:B14,"Dízimo",$F$5:F14)+SUMIF($B$5:B14,"Oferta",$F$5:F14)+SUMIF($B$5:B14,"Outra entrada",$F$5:F14))-SUMIF($B$5:B14,"Saída",$F$5:F14))</f>
      </c>
    </row>
    <row r="15" spans="1:8" x14ac:dyDescent="0.25">
      <c r="A15" s="5"/>
      <c r="F15" s="6"/>
      <c r="H15" s="6">
        <f>IF(F15="","",(SUMIF($B$5:B15,"Dízimo",$F$5:F15)+SUMIF($B$5:B15,"Oferta",$F$5:F15)+SUMIF($B$5:B15,"Outra entrada",$F$5:F15))-SUMIF($B$5:B15,"Saída",$F$5:F15))</f>
      </c>
    </row>
    <row r="16" spans="1:8" x14ac:dyDescent="0.25">
      <c r="A16" s="7"/>
      <c r="B16" s="8"/>
      <c r="C16" s="8"/>
      <c r="D16" s="8"/>
      <c r="E16" s="8"/>
      <c r="F16" s="9"/>
      <c r="G16" s="8"/>
      <c r="H16" s="9">
        <f>IF(F16="","",(SUMIF($B$5:B16,"Dízimo",$F$5:F16)+SUMIF($B$5:B16,"Oferta",$F$5:F16)+SUMIF($B$5:B16,"Outra entrada",$F$5:F16))-SUMIF($B$5:B16,"Saída",$F$5:F16))</f>
      </c>
    </row>
    <row r="17" spans="1:8" x14ac:dyDescent="0.25">
      <c r="A17" s="5"/>
      <c r="F17" s="6"/>
      <c r="H17" s="6">
        <f>IF(F17="","",(SUMIF($B$5:B17,"Dízimo",$F$5:F17)+SUMIF($B$5:B17,"Oferta",$F$5:F17)+SUMIF($B$5:B17,"Outra entrada",$F$5:F17))-SUMIF($B$5:B17,"Saída",$F$5:F17))</f>
      </c>
    </row>
    <row r="18" spans="1:8" x14ac:dyDescent="0.25">
      <c r="A18" s="7"/>
      <c r="B18" s="8"/>
      <c r="C18" s="8"/>
      <c r="D18" s="8"/>
      <c r="E18" s="8"/>
      <c r="F18" s="9"/>
      <c r="G18" s="8"/>
      <c r="H18" s="9">
        <f>IF(F18="","",(SUMIF($B$5:B18,"Dízimo",$F$5:F18)+SUMIF($B$5:B18,"Oferta",$F$5:F18)+SUMIF($B$5:B18,"Outra entrada",$F$5:F18))-SUMIF($B$5:B18,"Saída",$F$5:F18))</f>
      </c>
    </row>
    <row r="19" spans="1:8" x14ac:dyDescent="0.25">
      <c r="A19" s="5"/>
      <c r="F19" s="6"/>
      <c r="H19" s="6">
        <f>IF(F19="","",(SUMIF($B$5:B19,"Dízimo",$F$5:F19)+SUMIF($B$5:B19,"Oferta",$F$5:F19)+SUMIF($B$5:B19,"Outra entrada",$F$5:F19))-SUMIF($B$5:B19,"Saída",$F$5:F19))</f>
      </c>
    </row>
    <row r="20" spans="1:8" x14ac:dyDescent="0.25">
      <c r="A20" s="7"/>
      <c r="B20" s="8"/>
      <c r="C20" s="8"/>
      <c r="D20" s="8"/>
      <c r="E20" s="8"/>
      <c r="F20" s="9"/>
      <c r="G20" s="8"/>
      <c r="H20" s="9">
        <f>IF(F20="","",(SUMIF($B$5:B20,"Dízimo",$F$5:F20)+SUMIF($B$5:B20,"Oferta",$F$5:F20)+SUMIF($B$5:B20,"Outra entrada",$F$5:F20))-SUMIF($B$5:B20,"Saída",$F$5:F20))</f>
      </c>
    </row>
    <row r="21" spans="1:8" x14ac:dyDescent="0.25">
      <c r="A21" s="5"/>
      <c r="F21" s="6"/>
      <c r="H21" s="6">
        <f>IF(F21="","",(SUMIF($B$5:B21,"Dízimo",$F$5:F21)+SUMIF($B$5:B21,"Oferta",$F$5:F21)+SUMIF($B$5:B21,"Outra entrada",$F$5:F21))-SUMIF($B$5:B21,"Saída",$F$5:F21))</f>
      </c>
    </row>
    <row r="22" spans="1:8" x14ac:dyDescent="0.25">
      <c r="A22" s="7"/>
      <c r="B22" s="8"/>
      <c r="C22" s="8"/>
      <c r="D22" s="8"/>
      <c r="E22" s="8"/>
      <c r="F22" s="9"/>
      <c r="G22" s="8"/>
      <c r="H22" s="9">
        <f>IF(F22="","",(SUMIF($B$5:B22,"Dízimo",$F$5:F22)+SUMIF($B$5:B22,"Oferta",$F$5:F22)+SUMIF($B$5:B22,"Outra entrada",$F$5:F22))-SUMIF($B$5:B22,"Saída",$F$5:F22))</f>
      </c>
    </row>
    <row r="23" spans="1:8" x14ac:dyDescent="0.25">
      <c r="A23" s="5"/>
      <c r="F23" s="6"/>
      <c r="H23" s="6">
        <f>IF(F23="","",(SUMIF($B$5:B23,"Dízimo",$F$5:F23)+SUMIF($B$5:B23,"Oferta",$F$5:F23)+SUMIF($B$5:B23,"Outra entrada",$F$5:F23))-SUMIF($B$5:B23,"Saída",$F$5:F23))</f>
      </c>
    </row>
    <row r="24" spans="1:8" x14ac:dyDescent="0.25">
      <c r="A24" s="7"/>
      <c r="B24" s="8"/>
      <c r="C24" s="8"/>
      <c r="D24" s="8"/>
      <c r="E24" s="8"/>
      <c r="F24" s="9"/>
      <c r="G24" s="8"/>
      <c r="H24" s="9">
        <f>IF(F24="","",(SUMIF($B$5:B24,"Dízimo",$F$5:F24)+SUMIF($B$5:B24,"Oferta",$F$5:F24)+SUMIF($B$5:B24,"Outra entrada",$F$5:F24))-SUMIF($B$5:B24,"Saída",$F$5:F24))</f>
      </c>
    </row>
    <row r="25" spans="1:8" x14ac:dyDescent="0.25">
      <c r="A25" s="5"/>
      <c r="F25" s="6"/>
      <c r="H25" s="6">
        <f>IF(F25="","",(SUMIF($B$5:B25,"Dízimo",$F$5:F25)+SUMIF($B$5:B25,"Oferta",$F$5:F25)+SUMIF($B$5:B25,"Outra entrada",$F$5:F25))-SUMIF($B$5:B25,"Saída",$F$5:F25))</f>
      </c>
    </row>
    <row r="26" spans="1:8" x14ac:dyDescent="0.25">
      <c r="A26" s="7"/>
      <c r="B26" s="8"/>
      <c r="C26" s="8"/>
      <c r="D26" s="8"/>
      <c r="E26" s="8"/>
      <c r="F26" s="9"/>
      <c r="G26" s="8"/>
      <c r="H26" s="9">
        <f>IF(F26="","",(SUMIF($B$5:B26,"Dízimo",$F$5:F26)+SUMIF($B$5:B26,"Oferta",$F$5:F26)+SUMIF($B$5:B26,"Outra entrada",$F$5:F26))-SUMIF($B$5:B26,"Saída",$F$5:F26))</f>
      </c>
    </row>
    <row r="27" spans="1:8" x14ac:dyDescent="0.25">
      <c r="A27" s="5"/>
      <c r="F27" s="6"/>
      <c r="H27" s="6">
        <f>IF(F27="","",(SUMIF($B$5:B27,"Dízimo",$F$5:F27)+SUMIF($B$5:B27,"Oferta",$F$5:F27)+SUMIF($B$5:B27,"Outra entrada",$F$5:F27))-SUMIF($B$5:B27,"Saída",$F$5:F27))</f>
      </c>
    </row>
    <row r="28" spans="1:8" x14ac:dyDescent="0.25">
      <c r="A28" s="7"/>
      <c r="B28" s="8"/>
      <c r="C28" s="8"/>
      <c r="D28" s="8"/>
      <c r="E28" s="8"/>
      <c r="F28" s="9"/>
      <c r="G28" s="8"/>
      <c r="H28" s="9">
        <f>IF(F28="","",(SUMIF($B$5:B28,"Dízimo",$F$5:F28)+SUMIF($B$5:B28,"Oferta",$F$5:F28)+SUMIF($B$5:B28,"Outra entrada",$F$5:F28))-SUMIF($B$5:B28,"Saída",$F$5:F28))</f>
      </c>
    </row>
    <row r="29" spans="1:8" x14ac:dyDescent="0.25">
      <c r="A29" s="5"/>
      <c r="F29" s="6"/>
      <c r="H29" s="6">
        <f>IF(F29="","",(SUMIF($B$5:B29,"Dízimo",$F$5:F29)+SUMIF($B$5:B29,"Oferta",$F$5:F29)+SUMIF($B$5:B29,"Outra entrada",$F$5:F29))-SUMIF($B$5:B29,"Saída",$F$5:F29))</f>
      </c>
    </row>
    <row r="30" spans="1:8" x14ac:dyDescent="0.25">
      <c r="A30" s="7"/>
      <c r="B30" s="8"/>
      <c r="C30" s="8"/>
      <c r="D30" s="8"/>
      <c r="E30" s="8"/>
      <c r="F30" s="9"/>
      <c r="G30" s="8"/>
      <c r="H30" s="9">
        <f>IF(F30="","",(SUMIF($B$5:B30,"Dízimo",$F$5:F30)+SUMIF($B$5:B30,"Oferta",$F$5:F30)+SUMIF($B$5:B30,"Outra entrada",$F$5:F30))-SUMIF($B$5:B30,"Saída",$F$5:F30))</f>
      </c>
    </row>
    <row r="31" spans="1:8" x14ac:dyDescent="0.25">
      <c r="A31" s="5"/>
      <c r="F31" s="6"/>
      <c r="H31" s="6">
        <f>IF(F31="","",(SUMIF($B$5:B31,"Dízimo",$F$5:F31)+SUMIF($B$5:B31,"Oferta",$F$5:F31)+SUMIF($B$5:B31,"Outra entrada",$F$5:F31))-SUMIF($B$5:B31,"Saída",$F$5:F31))</f>
      </c>
    </row>
    <row r="32" spans="1:8" x14ac:dyDescent="0.25">
      <c r="A32" s="7"/>
      <c r="B32" s="8"/>
      <c r="C32" s="8"/>
      <c r="D32" s="8"/>
      <c r="E32" s="8"/>
      <c r="F32" s="9"/>
      <c r="G32" s="8"/>
      <c r="H32" s="9">
        <f>IF(F32="","",(SUMIF($B$5:B32,"Dízimo",$F$5:F32)+SUMIF($B$5:B32,"Oferta",$F$5:F32)+SUMIF($B$5:B32,"Outra entrada",$F$5:F32))-SUMIF($B$5:B32,"Saída",$F$5:F32))</f>
      </c>
    </row>
    <row r="33" spans="1:8" x14ac:dyDescent="0.25">
      <c r="A33" s="5"/>
      <c r="F33" s="6"/>
      <c r="H33" s="6">
        <f>IF(F33="","",(SUMIF($B$5:B33,"Dízimo",$F$5:F33)+SUMIF($B$5:B33,"Oferta",$F$5:F33)+SUMIF($B$5:B33,"Outra entrada",$F$5:F33))-SUMIF($B$5:B33,"Saída",$F$5:F33))</f>
      </c>
    </row>
    <row r="34" spans="1:8" x14ac:dyDescent="0.25">
      <c r="A34" s="7"/>
      <c r="B34" s="8"/>
      <c r="C34" s="8"/>
      <c r="D34" s="8"/>
      <c r="E34" s="8"/>
      <c r="F34" s="9"/>
      <c r="G34" s="8"/>
      <c r="H34" s="9">
        <f>IF(F34="","",(SUMIF($B$5:B34,"Dízimo",$F$5:F34)+SUMIF($B$5:B34,"Oferta",$F$5:F34)+SUMIF($B$5:B34,"Outra entrada",$F$5:F34))-SUMIF($B$5:B34,"Saída",$F$5:F34))</f>
      </c>
    </row>
    <row r="35" spans="1:8" x14ac:dyDescent="0.25">
      <c r="A35" s="5"/>
      <c r="F35" s="6"/>
      <c r="H35" s="6">
        <f>IF(F35="","",(SUMIF($B$5:B35,"Dízimo",$F$5:F35)+SUMIF($B$5:B35,"Oferta",$F$5:F35)+SUMIF($B$5:B35,"Outra entrada",$F$5:F35))-SUMIF($B$5:B35,"Saída",$F$5:F35))</f>
      </c>
    </row>
    <row r="36" spans="1:8" x14ac:dyDescent="0.25">
      <c r="A36" s="7"/>
      <c r="B36" s="8"/>
      <c r="C36" s="8"/>
      <c r="D36" s="8"/>
      <c r="E36" s="8"/>
      <c r="F36" s="9"/>
      <c r="G36" s="8"/>
      <c r="H36" s="9">
        <f>IF(F36="","",(SUMIF($B$5:B36,"Dízimo",$F$5:F36)+SUMIF($B$5:B36,"Oferta",$F$5:F36)+SUMIF($B$5:B36,"Outra entrada",$F$5:F36))-SUMIF($B$5:B36,"Saída",$F$5:F36))</f>
      </c>
    </row>
    <row r="37" spans="1:8" x14ac:dyDescent="0.25">
      <c r="A37" s="5"/>
      <c r="F37" s="6"/>
      <c r="H37" s="6">
        <f>IF(F37="","",(SUMIF($B$5:B37,"Dízimo",$F$5:F37)+SUMIF($B$5:B37,"Oferta",$F$5:F37)+SUMIF($B$5:B37,"Outra entrada",$F$5:F37))-SUMIF($B$5:B37,"Saída",$F$5:F37))</f>
      </c>
    </row>
    <row r="38" spans="1:8" x14ac:dyDescent="0.25">
      <c r="A38" s="7"/>
      <c r="B38" s="8"/>
      <c r="C38" s="8"/>
      <c r="D38" s="8"/>
      <c r="E38" s="8"/>
      <c r="F38" s="9"/>
      <c r="G38" s="8"/>
      <c r="H38" s="9">
        <f>IF(F38="","",(SUMIF($B$5:B38,"Dízimo",$F$5:F38)+SUMIF($B$5:B38,"Oferta",$F$5:F38)+SUMIF($B$5:B38,"Outra entrada",$F$5:F38))-SUMIF($B$5:B38,"Saída",$F$5:F38))</f>
      </c>
    </row>
    <row r="39" spans="1:8" x14ac:dyDescent="0.25">
      <c r="A39" s="5"/>
      <c r="F39" s="6"/>
      <c r="H39" s="6">
        <f>IF(F39="","",(SUMIF($B$5:B39,"Dízimo",$F$5:F39)+SUMIF($B$5:B39,"Oferta",$F$5:F39)+SUMIF($B$5:B39,"Outra entrada",$F$5:F39))-SUMIF($B$5:B39,"Saída",$F$5:F39))</f>
      </c>
    </row>
    <row r="40" spans="1:8" x14ac:dyDescent="0.25">
      <c r="A40" s="7"/>
      <c r="B40" s="8"/>
      <c r="C40" s="8"/>
      <c r="D40" s="8"/>
      <c r="E40" s="8"/>
      <c r="F40" s="9"/>
      <c r="G40" s="8"/>
      <c r="H40" s="9">
        <f>IF(F40="","",(SUMIF($B$5:B40,"Dízimo",$F$5:F40)+SUMIF($B$5:B40,"Oferta",$F$5:F40)+SUMIF($B$5:B40,"Outra entrada",$F$5:F40))-SUMIF($B$5:B40,"Saída",$F$5:F40))</f>
      </c>
    </row>
    <row r="41" spans="1:8" x14ac:dyDescent="0.25">
      <c r="A41" s="5"/>
      <c r="F41" s="6"/>
      <c r="H41" s="6">
        <f>IF(F41="","",(SUMIF($B$5:B41,"Dízimo",$F$5:F41)+SUMIF($B$5:B41,"Oferta",$F$5:F41)+SUMIF($B$5:B41,"Outra entrada",$F$5:F41))-SUMIF($B$5:B41,"Saída",$F$5:F41))</f>
      </c>
    </row>
    <row r="42" spans="1:8" x14ac:dyDescent="0.25">
      <c r="A42" s="7"/>
      <c r="B42" s="8"/>
      <c r="C42" s="8"/>
      <c r="D42" s="8"/>
      <c r="E42" s="8"/>
      <c r="F42" s="9"/>
      <c r="G42" s="8"/>
      <c r="H42" s="9">
        <f>IF(F42="","",(SUMIF($B$5:B42,"Dízimo",$F$5:F42)+SUMIF($B$5:B42,"Oferta",$F$5:F42)+SUMIF($B$5:B42,"Outra entrada",$F$5:F42))-SUMIF($B$5:B42,"Saída",$F$5:F42))</f>
      </c>
    </row>
    <row r="43" spans="1:8" x14ac:dyDescent="0.25">
      <c r="A43" s="5"/>
      <c r="F43" s="6"/>
      <c r="H43" s="6">
        <f>IF(F43="","",(SUMIF($B$5:B43,"Dízimo",$F$5:F43)+SUMIF($B$5:B43,"Oferta",$F$5:F43)+SUMIF($B$5:B43,"Outra entrada",$F$5:F43))-SUMIF($B$5:B43,"Saída",$F$5:F43))</f>
      </c>
    </row>
    <row r="44" spans="1:8" x14ac:dyDescent="0.25">
      <c r="A44" s="7"/>
      <c r="B44" s="8"/>
      <c r="C44" s="8"/>
      <c r="D44" s="8"/>
      <c r="E44" s="8"/>
      <c r="F44" s="9"/>
      <c r="G44" s="8"/>
      <c r="H44" s="9">
        <f>IF(F44="","",(SUMIF($B$5:B44,"Dízimo",$F$5:F44)+SUMIF($B$5:B44,"Oferta",$F$5:F44)+SUMIF($B$5:B44,"Outra entrada",$F$5:F44))-SUMIF($B$5:B44,"Saída",$F$5:F44))</f>
      </c>
    </row>
    <row r="45" spans="1:8" x14ac:dyDescent="0.25">
      <c r="A45" s="5"/>
      <c r="F45" s="6"/>
      <c r="H45" s="6">
        <f>IF(F45="","",(SUMIF($B$5:B45,"Dízimo",$F$5:F45)+SUMIF($B$5:B45,"Oferta",$F$5:F45)+SUMIF($B$5:B45,"Outra entrada",$F$5:F45))-SUMIF($B$5:B45,"Saída",$F$5:F45))</f>
      </c>
    </row>
    <row r="46" spans="1:8" x14ac:dyDescent="0.25">
      <c r="A46" s="7"/>
      <c r="B46" s="8"/>
      <c r="C46" s="8"/>
      <c r="D46" s="8"/>
      <c r="E46" s="8"/>
      <c r="F46" s="9"/>
      <c r="G46" s="8"/>
      <c r="H46" s="9">
        <f>IF(F46="","",(SUMIF($B$5:B46,"Dízimo",$F$5:F46)+SUMIF($B$5:B46,"Oferta",$F$5:F46)+SUMIF($B$5:B46,"Outra entrada",$F$5:F46))-SUMIF($B$5:B46,"Saída",$F$5:F46))</f>
      </c>
    </row>
    <row r="47" spans="1:8" x14ac:dyDescent="0.25">
      <c r="A47" s="5"/>
      <c r="F47" s="6"/>
      <c r="H47" s="6">
        <f>IF(F47="","",(SUMIF($B$5:B47,"Dízimo",$F$5:F47)+SUMIF($B$5:B47,"Oferta",$F$5:F47)+SUMIF($B$5:B47,"Outra entrada",$F$5:F47))-SUMIF($B$5:B47,"Saída",$F$5:F47))</f>
      </c>
    </row>
    <row r="48" spans="1:8" x14ac:dyDescent="0.25">
      <c r="A48" s="7"/>
      <c r="B48" s="8"/>
      <c r="C48" s="8"/>
      <c r="D48" s="8"/>
      <c r="E48" s="8"/>
      <c r="F48" s="9"/>
      <c r="G48" s="8"/>
      <c r="H48" s="9">
        <f>IF(F48="","",(SUMIF($B$5:B48,"Dízimo",$F$5:F48)+SUMIF($B$5:B48,"Oferta",$F$5:F48)+SUMIF($B$5:B48,"Outra entrada",$F$5:F48))-SUMIF($B$5:B48,"Saída",$F$5:F48))</f>
      </c>
    </row>
    <row r="49" spans="1:8" x14ac:dyDescent="0.25">
      <c r="A49" s="5"/>
      <c r="F49" s="6"/>
      <c r="H49" s="6">
        <f>IF(F49="","",(SUMIF($B$5:B49,"Dízimo",$F$5:F49)+SUMIF($B$5:B49,"Oferta",$F$5:F49)+SUMIF($B$5:B49,"Outra entrada",$F$5:F49))-SUMIF($B$5:B49,"Saída",$F$5:F49))</f>
      </c>
    </row>
    <row r="50" spans="1:8" x14ac:dyDescent="0.25">
      <c r="A50" s="7"/>
      <c r="B50" s="8"/>
      <c r="C50" s="8"/>
      <c r="D50" s="8"/>
      <c r="E50" s="8"/>
      <c r="F50" s="9"/>
      <c r="G50" s="8"/>
      <c r="H50" s="9">
        <f>IF(F50="","",(SUMIF($B$5:B50,"Dízimo",$F$5:F50)+SUMIF($B$5:B50,"Oferta",$F$5:F50)+SUMIF($B$5:B50,"Outra entrada",$F$5:F50))-SUMIF($B$5:B50,"Saída",$F$5:F50))</f>
      </c>
    </row>
    <row r="51" spans="1:8" x14ac:dyDescent="0.25">
      <c r="A51" s="5"/>
      <c r="F51" s="6"/>
      <c r="H51" s="6">
        <f>IF(F51="","",(SUMIF($B$5:B51,"Dízimo",$F$5:F51)+SUMIF($B$5:B51,"Oferta",$F$5:F51)+SUMIF($B$5:B51,"Outra entrada",$F$5:F51))-SUMIF($B$5:B51,"Saída",$F$5:F51))</f>
      </c>
    </row>
    <row r="52" spans="1:8" x14ac:dyDescent="0.25">
      <c r="A52" s="7"/>
      <c r="B52" s="8"/>
      <c r="C52" s="8"/>
      <c r="D52" s="8"/>
      <c r="E52" s="8"/>
      <c r="F52" s="9"/>
      <c r="G52" s="8"/>
      <c r="H52" s="9">
        <f>IF(F52="","",(SUMIF($B$5:B52,"Dízimo",$F$5:F52)+SUMIF($B$5:B52,"Oferta",$F$5:F52)+SUMIF($B$5:B52,"Outra entrada",$F$5:F52))-SUMIF($B$5:B52,"Saída",$F$5:F52))</f>
      </c>
    </row>
    <row r="53" spans="1:8" x14ac:dyDescent="0.25">
      <c r="A53" s="5"/>
      <c r="F53" s="6"/>
      <c r="H53" s="6">
        <f>IF(F53="","",(SUMIF($B$5:B53,"Dízimo",$F$5:F53)+SUMIF($B$5:B53,"Oferta",$F$5:F53)+SUMIF($B$5:B53,"Outra entrada",$F$5:F53))-SUMIF($B$5:B53,"Saída",$F$5:F53))</f>
      </c>
    </row>
    <row r="54" spans="1:8" x14ac:dyDescent="0.25">
      <c r="A54" s="7"/>
      <c r="B54" s="8"/>
      <c r="C54" s="8"/>
      <c r="D54" s="8"/>
      <c r="E54" s="8"/>
      <c r="F54" s="9"/>
      <c r="G54" s="8"/>
      <c r="H54" s="9">
        <f>IF(F54="","",(SUMIF($B$5:B54,"Dízimo",$F$5:F54)+SUMIF($B$5:B54,"Oferta",$F$5:F54)+SUMIF($B$5:B54,"Outra entrada",$F$5:F54))-SUMIF($B$5:B54,"Saída",$F$5:F54))</f>
      </c>
    </row>
    <row r="55" spans="1:8" x14ac:dyDescent="0.25">
      <c r="A55" s="5"/>
      <c r="F55" s="6"/>
      <c r="H55" s="6">
        <f>IF(F55="","",(SUMIF($B$5:B55,"Dízimo",$F$5:F55)+SUMIF($B$5:B55,"Oferta",$F$5:F55)+SUMIF($B$5:B55,"Outra entrada",$F$5:F55))-SUMIF($B$5:B55,"Saída",$F$5:F55))</f>
      </c>
    </row>
    <row r="56" spans="1:8" x14ac:dyDescent="0.25">
      <c r="A56" s="7"/>
      <c r="B56" s="8"/>
      <c r="C56" s="8"/>
      <c r="D56" s="8"/>
      <c r="E56" s="8"/>
      <c r="F56" s="9"/>
      <c r="G56" s="8"/>
      <c r="H56" s="9">
        <f>IF(F56="","",(SUMIF($B$5:B56,"Dízimo",$F$5:F56)+SUMIF($B$5:B56,"Oferta",$F$5:F56)+SUMIF($B$5:B56,"Outra entrada",$F$5:F56))-SUMIF($B$5:B56,"Saída",$F$5:F56))</f>
      </c>
    </row>
    <row r="57" spans="1:8" x14ac:dyDescent="0.25">
      <c r="A57" s="5"/>
      <c r="F57" s="6"/>
      <c r="H57" s="6">
        <f>IF(F57="","",(SUMIF($B$5:B57,"Dízimo",$F$5:F57)+SUMIF($B$5:B57,"Oferta",$F$5:F57)+SUMIF($B$5:B57,"Outra entrada",$F$5:F57))-SUMIF($B$5:B57,"Saída",$F$5:F57))</f>
      </c>
    </row>
    <row r="58" spans="1:8" x14ac:dyDescent="0.25">
      <c r="A58" s="7"/>
      <c r="B58" s="8"/>
      <c r="C58" s="8"/>
      <c r="D58" s="8"/>
      <c r="E58" s="8"/>
      <c r="F58" s="9"/>
      <c r="G58" s="8"/>
      <c r="H58" s="9">
        <f>IF(F58="","",(SUMIF($B$5:B58,"Dízimo",$F$5:F58)+SUMIF($B$5:B58,"Oferta",$F$5:F58)+SUMIF($B$5:B58,"Outra entrada",$F$5:F58))-SUMIF($B$5:B58,"Saída",$F$5:F58))</f>
      </c>
    </row>
    <row r="59" spans="1:8" x14ac:dyDescent="0.25">
      <c r="A59" s="5"/>
      <c r="F59" s="6"/>
      <c r="H59" s="6">
        <f>IF(F59="","",(SUMIF($B$5:B59,"Dízimo",$F$5:F59)+SUMIF($B$5:B59,"Oferta",$F$5:F59)+SUMIF($B$5:B59,"Outra entrada",$F$5:F59))-SUMIF($B$5:B59,"Saída",$F$5:F59))</f>
      </c>
    </row>
    <row r="60" spans="1:8" x14ac:dyDescent="0.25">
      <c r="A60" s="7"/>
      <c r="B60" s="8"/>
      <c r="C60" s="8"/>
      <c r="D60" s="8"/>
      <c r="E60" s="8"/>
      <c r="F60" s="9"/>
      <c r="G60" s="8"/>
      <c r="H60" s="9">
        <f>IF(F60="","",(SUMIF($B$5:B60,"Dízimo",$F$5:F60)+SUMIF($B$5:B60,"Oferta",$F$5:F60)+SUMIF($B$5:B60,"Outra entrada",$F$5:F60))-SUMIF($B$5:B60,"Saída",$F$5:F60))</f>
      </c>
    </row>
    <row r="61" spans="1:8" x14ac:dyDescent="0.25">
      <c r="A61" s="5"/>
      <c r="F61" s="6"/>
      <c r="H61" s="6">
        <f>IF(F61="","",(SUMIF($B$5:B61,"Dízimo",$F$5:F61)+SUMIF($B$5:B61,"Oferta",$F$5:F61)+SUMIF($B$5:B61,"Outra entrada",$F$5:F61))-SUMIF($B$5:B61,"Saída",$F$5:F61))</f>
      </c>
    </row>
    <row r="62" spans="1:8" x14ac:dyDescent="0.25">
      <c r="A62" s="7"/>
      <c r="B62" s="8"/>
      <c r="C62" s="8"/>
      <c r="D62" s="8"/>
      <c r="E62" s="8"/>
      <c r="F62" s="9"/>
      <c r="G62" s="8"/>
      <c r="H62" s="9">
        <f>IF(F62="","",(SUMIF($B$5:B62,"Dízimo",$F$5:F62)+SUMIF($B$5:B62,"Oferta",$F$5:F62)+SUMIF($B$5:B62,"Outra entrada",$F$5:F62))-SUMIF($B$5:B62,"Saída",$F$5:F62))</f>
      </c>
    </row>
    <row r="63" spans="1:8" x14ac:dyDescent="0.25">
      <c r="A63" s="5"/>
      <c r="F63" s="6"/>
      <c r="H63" s="6">
        <f>IF(F63="","",(SUMIF($B$5:B63,"Dízimo",$F$5:F63)+SUMIF($B$5:B63,"Oferta",$F$5:F63)+SUMIF($B$5:B63,"Outra entrada",$F$5:F63))-SUMIF($B$5:B63,"Saída",$F$5:F63))</f>
      </c>
    </row>
    <row r="64" spans="1:8" x14ac:dyDescent="0.25">
      <c r="A64" s="7"/>
      <c r="B64" s="8"/>
      <c r="C64" s="8"/>
      <c r="D64" s="8"/>
      <c r="E64" s="8"/>
      <c r="F64" s="9"/>
      <c r="G64" s="8"/>
      <c r="H64" s="9">
        <f>IF(F64="","",(SUMIF($B$5:B64,"Dízimo",$F$5:F64)+SUMIF($B$5:B64,"Oferta",$F$5:F64)+SUMIF($B$5:B64,"Outra entrada",$F$5:F64))-SUMIF($B$5:B64,"Saída",$F$5:F64))</f>
      </c>
    </row>
    <row r="65" spans="1:8" x14ac:dyDescent="0.25">
      <c r="A65" s="5"/>
      <c r="F65" s="6"/>
      <c r="H65" s="6">
        <f>IF(F65="","",(SUMIF($B$5:B65,"Dízimo",$F$5:F65)+SUMIF($B$5:B65,"Oferta",$F$5:F65)+SUMIF($B$5:B65,"Outra entrada",$F$5:F65))-SUMIF($B$5:B65,"Saída",$F$5:F65))</f>
      </c>
    </row>
    <row r="66" spans="1:8" x14ac:dyDescent="0.25">
      <c r="A66" s="7"/>
      <c r="B66" s="8"/>
      <c r="C66" s="8"/>
      <c r="D66" s="8"/>
      <c r="E66" s="8"/>
      <c r="F66" s="9"/>
      <c r="G66" s="8"/>
      <c r="H66" s="9">
        <f>IF(F66="","",(SUMIF($B$5:B66,"Dízimo",$F$5:F66)+SUMIF($B$5:B66,"Oferta",$F$5:F66)+SUMIF($B$5:B66,"Outra entrada",$F$5:F66))-SUMIF($B$5:B66,"Saída",$F$5:F66))</f>
      </c>
    </row>
    <row r="67" spans="1:8" x14ac:dyDescent="0.25">
      <c r="A67" s="5"/>
      <c r="F67" s="6"/>
      <c r="H67" s="6">
        <f>IF(F67="","",(SUMIF($B$5:B67,"Dízimo",$F$5:F67)+SUMIF($B$5:B67,"Oferta",$F$5:F67)+SUMIF($B$5:B67,"Outra entrada",$F$5:F67))-SUMIF($B$5:B67,"Saída",$F$5:F67))</f>
      </c>
    </row>
    <row r="68" spans="1:8" x14ac:dyDescent="0.25">
      <c r="A68" s="7"/>
      <c r="B68" s="8"/>
      <c r="C68" s="8"/>
      <c r="D68" s="8"/>
      <c r="E68" s="8"/>
      <c r="F68" s="9"/>
      <c r="G68" s="8"/>
      <c r="H68" s="9">
        <f>IF(F68="","",(SUMIF($B$5:B68,"Dízimo",$F$5:F68)+SUMIF($B$5:B68,"Oferta",$F$5:F68)+SUMIF($B$5:B68,"Outra entrada",$F$5:F68))-SUMIF($B$5:B68,"Saída",$F$5:F68))</f>
      </c>
    </row>
    <row r="69" spans="1:8" x14ac:dyDescent="0.25">
      <c r="A69" s="5"/>
      <c r="F69" s="6"/>
      <c r="H69" s="6">
        <f>IF(F69="","",(SUMIF($B$5:B69,"Dízimo",$F$5:F69)+SUMIF($B$5:B69,"Oferta",$F$5:F69)+SUMIF($B$5:B69,"Outra entrada",$F$5:F69))-SUMIF($B$5:B69,"Saída",$F$5:F69))</f>
      </c>
    </row>
    <row r="70" spans="1:8" x14ac:dyDescent="0.25">
      <c r="A70" s="7"/>
      <c r="B70" s="8"/>
      <c r="C70" s="8"/>
      <c r="D70" s="8"/>
      <c r="E70" s="8"/>
      <c r="F70" s="9"/>
      <c r="G70" s="8"/>
      <c r="H70" s="9">
        <f>IF(F70="","",(SUMIF($B$5:B70,"Dízimo",$F$5:F70)+SUMIF($B$5:B70,"Oferta",$F$5:F70)+SUMIF($B$5:B70,"Outra entrada",$F$5:F70))-SUMIF($B$5:B70,"Saída",$F$5:F70))</f>
      </c>
    </row>
    <row r="71" spans="1:8" x14ac:dyDescent="0.25">
      <c r="A71" s="5"/>
      <c r="F71" s="6"/>
      <c r="H71" s="6">
        <f>IF(F71="","",(SUMIF($B$5:B71,"Dízimo",$F$5:F71)+SUMIF($B$5:B71,"Oferta",$F$5:F71)+SUMIF($B$5:B71,"Outra entrada",$F$5:F71))-SUMIF($B$5:B71,"Saída",$F$5:F71))</f>
      </c>
    </row>
    <row r="72" spans="1:8" x14ac:dyDescent="0.25">
      <c r="A72" s="7"/>
      <c r="B72" s="8"/>
      <c r="C72" s="8"/>
      <c r="D72" s="8"/>
      <c r="E72" s="8"/>
      <c r="F72" s="9"/>
      <c r="G72" s="8"/>
      <c r="H72" s="9">
        <f>IF(F72="","",(SUMIF($B$5:B72,"Dízimo",$F$5:F72)+SUMIF($B$5:B72,"Oferta",$F$5:F72)+SUMIF($B$5:B72,"Outra entrada",$F$5:F72))-SUMIF($B$5:B72,"Saída",$F$5:F72))</f>
      </c>
    </row>
    <row r="73" spans="1:8" x14ac:dyDescent="0.25">
      <c r="A73" s="5"/>
      <c r="F73" s="6"/>
      <c r="H73" s="6">
        <f>IF(F73="","",(SUMIF($B$5:B73,"Dízimo",$F$5:F73)+SUMIF($B$5:B73,"Oferta",$F$5:F73)+SUMIF($B$5:B73,"Outra entrada",$F$5:F73))-SUMIF($B$5:B73,"Saída",$F$5:F73))</f>
      </c>
    </row>
    <row r="74" spans="1:8" x14ac:dyDescent="0.25">
      <c r="A74" s="7"/>
      <c r="B74" s="8"/>
      <c r="C74" s="8"/>
      <c r="D74" s="8"/>
      <c r="E74" s="8"/>
      <c r="F74" s="9"/>
      <c r="G74" s="8"/>
      <c r="H74" s="9">
        <f>IF(F74="","",(SUMIF($B$5:B74,"Dízimo",$F$5:F74)+SUMIF($B$5:B74,"Oferta",$F$5:F74)+SUMIF($B$5:B74,"Outra entrada",$F$5:F74))-SUMIF($B$5:B74,"Saída",$F$5:F74))</f>
      </c>
    </row>
    <row r="75" spans="1:8" x14ac:dyDescent="0.25">
      <c r="A75" s="5"/>
      <c r="F75" s="6"/>
      <c r="H75" s="6">
        <f>IF(F75="","",(SUMIF($B$5:B75,"Dízimo",$F$5:F75)+SUMIF($B$5:B75,"Oferta",$F$5:F75)+SUMIF($B$5:B75,"Outra entrada",$F$5:F75))-SUMIF($B$5:B75,"Saída",$F$5:F75))</f>
      </c>
    </row>
    <row r="76" spans="1:8" x14ac:dyDescent="0.25">
      <c r="A76" s="7"/>
      <c r="B76" s="8"/>
      <c r="C76" s="8"/>
      <c r="D76" s="8"/>
      <c r="E76" s="8"/>
      <c r="F76" s="9"/>
      <c r="G76" s="8"/>
      <c r="H76" s="9">
        <f>IF(F76="","",(SUMIF($B$5:B76,"Dízimo",$F$5:F76)+SUMIF($B$5:B76,"Oferta",$F$5:F76)+SUMIF($B$5:B76,"Outra entrada",$F$5:F76))-SUMIF($B$5:B76,"Saída",$F$5:F76))</f>
      </c>
    </row>
    <row r="77" spans="1:8" x14ac:dyDescent="0.25">
      <c r="A77" s="5"/>
      <c r="F77" s="6"/>
      <c r="H77" s="6">
        <f>IF(F77="","",(SUMIF($B$5:B77,"Dízimo",$F$5:F77)+SUMIF($B$5:B77,"Oferta",$F$5:F77)+SUMIF($B$5:B77,"Outra entrada",$F$5:F77))-SUMIF($B$5:B77,"Saída",$F$5:F77))</f>
      </c>
    </row>
    <row r="78" spans="1:8" x14ac:dyDescent="0.25">
      <c r="A78" s="7"/>
      <c r="B78" s="8"/>
      <c r="C78" s="8"/>
      <c r="D78" s="8"/>
      <c r="E78" s="8"/>
      <c r="F78" s="9"/>
      <c r="G78" s="8"/>
      <c r="H78" s="9">
        <f>IF(F78="","",(SUMIF($B$5:B78,"Dízimo",$F$5:F78)+SUMIF($B$5:B78,"Oferta",$F$5:F78)+SUMIF($B$5:B78,"Outra entrada",$F$5:F78))-SUMIF($B$5:B78,"Saída",$F$5:F78))</f>
      </c>
    </row>
    <row r="79" spans="1:8" x14ac:dyDescent="0.25">
      <c r="A79" s="5"/>
      <c r="F79" s="6"/>
      <c r="H79" s="6">
        <f>IF(F79="","",(SUMIF($B$5:B79,"Dízimo",$F$5:F79)+SUMIF($B$5:B79,"Oferta",$F$5:F79)+SUMIF($B$5:B79,"Outra entrada",$F$5:F79))-SUMIF($B$5:B79,"Saída",$F$5:F79))</f>
      </c>
    </row>
    <row r="80" spans="1:8" x14ac:dyDescent="0.25">
      <c r="A80" s="7"/>
      <c r="B80" s="8"/>
      <c r="C80" s="8"/>
      <c r="D80" s="8"/>
      <c r="E80" s="8"/>
      <c r="F80" s="9"/>
      <c r="G80" s="8"/>
      <c r="H80" s="9">
        <f>IF(F80="","",(SUMIF($B$5:B80,"Dízimo",$F$5:F80)+SUMIF($B$5:B80,"Oferta",$F$5:F80)+SUMIF($B$5:B80,"Outra entrada",$F$5:F80))-SUMIF($B$5:B80,"Saída",$F$5:F80))</f>
      </c>
    </row>
    <row r="81" spans="1:8" x14ac:dyDescent="0.25">
      <c r="A81" s="5"/>
      <c r="F81" s="6"/>
      <c r="H81" s="6">
        <f>IF(F81="","",(SUMIF($B$5:B81,"Dízimo",$F$5:F81)+SUMIF($B$5:B81,"Oferta",$F$5:F81)+SUMIF($B$5:B81,"Outra entrada",$F$5:F81))-SUMIF($B$5:B81,"Saída",$F$5:F81))</f>
      </c>
    </row>
    <row r="82" spans="1:8" x14ac:dyDescent="0.25">
      <c r="A82" s="7"/>
      <c r="B82" s="8"/>
      <c r="C82" s="8"/>
      <c r="D82" s="8"/>
      <c r="E82" s="8"/>
      <c r="F82" s="9"/>
      <c r="G82" s="8"/>
      <c r="H82" s="9">
        <f>IF(F82="","",(SUMIF($B$5:B82,"Dízimo",$F$5:F82)+SUMIF($B$5:B82,"Oferta",$F$5:F82)+SUMIF($B$5:B82,"Outra entrada",$F$5:F82))-SUMIF($B$5:B82,"Saída",$F$5:F82))</f>
      </c>
    </row>
    <row r="83" spans="1:8" x14ac:dyDescent="0.25">
      <c r="A83" s="5"/>
      <c r="F83" s="6"/>
      <c r="H83" s="6">
        <f>IF(F83="","",(SUMIF($B$5:B83,"Dízimo",$F$5:F83)+SUMIF($B$5:B83,"Oferta",$F$5:F83)+SUMIF($B$5:B83,"Outra entrada",$F$5:F83))-SUMIF($B$5:B83,"Saída",$F$5:F83))</f>
      </c>
    </row>
    <row r="84" spans="1:8" x14ac:dyDescent="0.25">
      <c r="A84" s="7"/>
      <c r="B84" s="8"/>
      <c r="C84" s="8"/>
      <c r="D84" s="8"/>
      <c r="E84" s="8"/>
      <c r="F84" s="9"/>
      <c r="G84" s="8"/>
      <c r="H84" s="9">
        <f>IF(F84="","",(SUMIF($B$5:B84,"Dízimo",$F$5:F84)+SUMIF($B$5:B84,"Oferta",$F$5:F84)+SUMIF($B$5:B84,"Outra entrada",$F$5:F84))-SUMIF($B$5:B84,"Saída",$F$5:F84))</f>
      </c>
    </row>
    <row r="85" spans="1:8" x14ac:dyDescent="0.25">
      <c r="A85" s="5"/>
      <c r="F85" s="6"/>
      <c r="H85" s="6">
        <f>IF(F85="","",(SUMIF($B$5:B85,"Dízimo",$F$5:F85)+SUMIF($B$5:B85,"Oferta",$F$5:F85)+SUMIF($B$5:B85,"Outra entrada",$F$5:F85))-SUMIF($B$5:B85,"Saída",$F$5:F85))</f>
      </c>
    </row>
    <row r="86" spans="1:8" x14ac:dyDescent="0.25">
      <c r="A86" s="7"/>
      <c r="B86" s="8"/>
      <c r="C86" s="8"/>
      <c r="D86" s="8"/>
      <c r="E86" s="8"/>
      <c r="F86" s="9"/>
      <c r="G86" s="8"/>
      <c r="H86" s="9">
        <f>IF(F86="","",(SUMIF($B$5:B86,"Dízimo",$F$5:F86)+SUMIF($B$5:B86,"Oferta",$F$5:F86)+SUMIF($B$5:B86,"Outra entrada",$F$5:F86))-SUMIF($B$5:B86,"Saída",$F$5:F86))</f>
      </c>
    </row>
    <row r="87" spans="1:8" x14ac:dyDescent="0.25">
      <c r="A87" s="5"/>
      <c r="F87" s="6"/>
      <c r="H87" s="6">
        <f>IF(F87="","",(SUMIF($B$5:B87,"Dízimo",$F$5:F87)+SUMIF($B$5:B87,"Oferta",$F$5:F87)+SUMIF($B$5:B87,"Outra entrada",$F$5:F87))-SUMIF($B$5:B87,"Saída",$F$5:F87))</f>
      </c>
    </row>
    <row r="88" spans="1:8" x14ac:dyDescent="0.25">
      <c r="A88" s="7"/>
      <c r="B88" s="8"/>
      <c r="C88" s="8"/>
      <c r="D88" s="8"/>
      <c r="E88" s="8"/>
      <c r="F88" s="9"/>
      <c r="G88" s="8"/>
      <c r="H88" s="9">
        <f>IF(F88="","",(SUMIF($B$5:B88,"Dízimo",$F$5:F88)+SUMIF($B$5:B88,"Oferta",$F$5:F88)+SUMIF($B$5:B88,"Outra entrada",$F$5:F88))-SUMIF($B$5:B88,"Saída",$F$5:F88))</f>
      </c>
    </row>
    <row r="89" spans="1:8" x14ac:dyDescent="0.25">
      <c r="A89" s="5"/>
      <c r="F89" s="6"/>
      <c r="H89" s="6">
        <f>IF(F89="","",(SUMIF($B$5:B89,"Dízimo",$F$5:F89)+SUMIF($B$5:B89,"Oferta",$F$5:F89)+SUMIF($B$5:B89,"Outra entrada",$F$5:F89))-SUMIF($B$5:B89,"Saída",$F$5:F89))</f>
      </c>
    </row>
    <row r="90" spans="1:8" x14ac:dyDescent="0.25">
      <c r="A90" s="7"/>
      <c r="B90" s="8"/>
      <c r="C90" s="8"/>
      <c r="D90" s="8"/>
      <c r="E90" s="8"/>
      <c r="F90" s="9"/>
      <c r="G90" s="8"/>
      <c r="H90" s="9">
        <f>IF(F90="","",(SUMIF($B$5:B90,"Dízimo",$F$5:F90)+SUMIF($B$5:B90,"Oferta",$F$5:F90)+SUMIF($B$5:B90,"Outra entrada",$F$5:F90))-SUMIF($B$5:B90,"Saída",$F$5:F90))</f>
      </c>
    </row>
    <row r="91" spans="1:8" x14ac:dyDescent="0.25">
      <c r="A91" s="5"/>
      <c r="F91" s="6"/>
      <c r="H91" s="6">
        <f>IF(F91="","",(SUMIF($B$5:B91,"Dízimo",$F$5:F91)+SUMIF($B$5:B91,"Oferta",$F$5:F91)+SUMIF($B$5:B91,"Outra entrada",$F$5:F91))-SUMIF($B$5:B91,"Saída",$F$5:F91))</f>
      </c>
    </row>
    <row r="92" spans="1:8" x14ac:dyDescent="0.25">
      <c r="A92" s="7"/>
      <c r="B92" s="8"/>
      <c r="C92" s="8"/>
      <c r="D92" s="8"/>
      <c r="E92" s="8"/>
      <c r="F92" s="9"/>
      <c r="G92" s="8"/>
      <c r="H92" s="9">
        <f>IF(F92="","",(SUMIF($B$5:B92,"Dízimo",$F$5:F92)+SUMIF($B$5:B92,"Oferta",$F$5:F92)+SUMIF($B$5:B92,"Outra entrada",$F$5:F92))-SUMIF($B$5:B92,"Saída",$F$5:F92))</f>
      </c>
    </row>
    <row r="93" spans="1:8" x14ac:dyDescent="0.25">
      <c r="A93" s="5"/>
      <c r="F93" s="6"/>
      <c r="H93" s="6">
        <f>IF(F93="","",(SUMIF($B$5:B93,"Dízimo",$F$5:F93)+SUMIF($B$5:B93,"Oferta",$F$5:F93)+SUMIF($B$5:B93,"Outra entrada",$F$5:F93))-SUMIF($B$5:B93,"Saída",$F$5:F93))</f>
      </c>
    </row>
    <row r="94" spans="1:8" x14ac:dyDescent="0.25">
      <c r="A94" s="7"/>
      <c r="B94" s="8"/>
      <c r="C94" s="8"/>
      <c r="D94" s="8"/>
      <c r="E94" s="8"/>
      <c r="F94" s="9"/>
      <c r="G94" s="8"/>
      <c r="H94" s="9">
        <f>IF(F94="","",(SUMIF($B$5:B94,"Dízimo",$F$5:F94)+SUMIF($B$5:B94,"Oferta",$F$5:F94)+SUMIF($B$5:B94,"Outra entrada",$F$5:F94))-SUMIF($B$5:B94,"Saída",$F$5:F94))</f>
      </c>
    </row>
    <row r="95" spans="1:8" x14ac:dyDescent="0.25">
      <c r="A95" s="5"/>
      <c r="F95" s="6"/>
      <c r="H95" s="6">
        <f>IF(F95="","",(SUMIF($B$5:B95,"Dízimo",$F$5:F95)+SUMIF($B$5:B95,"Oferta",$F$5:F95)+SUMIF($B$5:B95,"Outra entrada",$F$5:F95))-SUMIF($B$5:B95,"Saída",$F$5:F95))</f>
      </c>
    </row>
    <row r="96" spans="1:8" x14ac:dyDescent="0.25">
      <c r="A96" s="7"/>
      <c r="B96" s="8"/>
      <c r="C96" s="8"/>
      <c r="D96" s="8"/>
      <c r="E96" s="8"/>
      <c r="F96" s="9"/>
      <c r="G96" s="8"/>
      <c r="H96" s="9">
        <f>IF(F96="","",(SUMIF($B$5:B96,"Dízimo",$F$5:F96)+SUMIF($B$5:B96,"Oferta",$F$5:F96)+SUMIF($B$5:B96,"Outra entrada",$F$5:F96))-SUMIF($B$5:B96,"Saída",$F$5:F96))</f>
      </c>
    </row>
    <row r="97" spans="1:8" x14ac:dyDescent="0.25">
      <c r="A97" s="5"/>
      <c r="F97" s="6"/>
      <c r="H97" s="6">
        <f>IF(F97="","",(SUMIF($B$5:B97,"Dízimo",$F$5:F97)+SUMIF($B$5:B97,"Oferta",$F$5:F97)+SUMIF($B$5:B97,"Outra entrada",$F$5:F97))-SUMIF($B$5:B97,"Saída",$F$5:F97))</f>
      </c>
    </row>
    <row r="98" spans="1:8" x14ac:dyDescent="0.25">
      <c r="A98" s="7"/>
      <c r="B98" s="8"/>
      <c r="C98" s="8"/>
      <c r="D98" s="8"/>
      <c r="E98" s="8"/>
      <c r="F98" s="9"/>
      <c r="G98" s="8"/>
      <c r="H98" s="9">
        <f>IF(F98="","",(SUMIF($B$5:B98,"Dízimo",$F$5:F98)+SUMIF($B$5:B98,"Oferta",$F$5:F98)+SUMIF($B$5:B98,"Outra entrada",$F$5:F98))-SUMIF($B$5:B98,"Saída",$F$5:F98))</f>
      </c>
    </row>
    <row r="99" spans="1:8" x14ac:dyDescent="0.25">
      <c r="A99" s="5"/>
      <c r="F99" s="6"/>
      <c r="H99" s="6">
        <f>IF(F99="","",(SUMIF($B$5:B99,"Dízimo",$F$5:F99)+SUMIF($B$5:B99,"Oferta",$F$5:F99)+SUMIF($B$5:B99,"Outra entrada",$F$5:F99))-SUMIF($B$5:B99,"Saída",$F$5:F99))</f>
      </c>
    </row>
    <row r="100" spans="1:8" x14ac:dyDescent="0.25">
      <c r="A100" s="7"/>
      <c r="B100" s="8"/>
      <c r="C100" s="8"/>
      <c r="D100" s="8"/>
      <c r="E100" s="8"/>
      <c r="F100" s="9"/>
      <c r="G100" s="8"/>
      <c r="H100" s="9">
        <f>IF(F100="","",(SUMIF($B$5:B100,"Dízimo",$F$5:F100)+SUMIF($B$5:B100,"Oferta",$F$5:F100)+SUMIF($B$5:B100,"Outra entrada",$F$5:F100))-SUMIF($B$5:B100,"Saída",$F$5:F100))</f>
      </c>
    </row>
    <row r="101" spans="1:8" x14ac:dyDescent="0.25">
      <c r="A101" s="5"/>
      <c r="F101" s="6"/>
      <c r="H101" s="6">
        <f>IF(F101="","",(SUMIF($B$5:B101,"Dízimo",$F$5:F101)+SUMIF($B$5:B101,"Oferta",$F$5:F101)+SUMIF($B$5:B101,"Outra entrada",$F$5:F101))-SUMIF($B$5:B101,"Saída",$F$5:F101))</f>
      </c>
    </row>
    <row r="102" spans="1:8" x14ac:dyDescent="0.25">
      <c r="A102" s="7"/>
      <c r="B102" s="8"/>
      <c r="C102" s="8"/>
      <c r="D102" s="8"/>
      <c r="E102" s="8"/>
      <c r="F102" s="9"/>
      <c r="G102" s="8"/>
      <c r="H102" s="9">
        <f>IF(F102="","",(SUMIF($B$5:B102,"Dízimo",$F$5:F102)+SUMIF($B$5:B102,"Oferta",$F$5:F102)+SUMIF($B$5:B102,"Outra entrada",$F$5:F102))-SUMIF($B$5:B102,"Saída",$F$5:F102))</f>
      </c>
    </row>
    <row r="103" spans="1:8" x14ac:dyDescent="0.25">
      <c r="A103" s="5"/>
      <c r="F103" s="6"/>
      <c r="H103" s="6">
        <f>IF(F103="","",(SUMIF($B$5:B103,"Dízimo",$F$5:F103)+SUMIF($B$5:B103,"Oferta",$F$5:F103)+SUMIF($B$5:B103,"Outra entrada",$F$5:F103))-SUMIF($B$5:B103,"Saída",$F$5:F103))</f>
      </c>
    </row>
    <row r="104" spans="1:8" x14ac:dyDescent="0.25">
      <c r="A104" s="7"/>
      <c r="B104" s="8"/>
      <c r="C104" s="8"/>
      <c r="D104" s="8"/>
      <c r="E104" s="8"/>
      <c r="F104" s="9"/>
      <c r="G104" s="8"/>
      <c r="H104" s="9">
        <f>IF(F104="","",(SUMIF($B$5:B104,"Dízimo",$F$5:F104)+SUMIF($B$5:B104,"Oferta",$F$5:F104)+SUMIF($B$5:B104,"Outra entrada",$F$5:F104))-SUMIF($B$5:B104,"Saída",$F$5:F104))</f>
      </c>
    </row>
    <row r="105" spans="1:8" x14ac:dyDescent="0.25">
      <c r="A105" s="5"/>
      <c r="F105" s="6"/>
      <c r="H105" s="6">
        <f>IF(F105="","",(SUMIF($B$5:B105,"Dízimo",$F$5:F105)+SUMIF($B$5:B105,"Oferta",$F$5:F105)+SUMIF($B$5:B105,"Outra entrada",$F$5:F105))-SUMIF($B$5:B105,"Saída",$F$5:F105))</f>
      </c>
    </row>
    <row r="106" spans="1:8" x14ac:dyDescent="0.25">
      <c r="A106" s="7"/>
      <c r="B106" s="8"/>
      <c r="C106" s="8"/>
      <c r="D106" s="8"/>
      <c r="E106" s="8"/>
      <c r="F106" s="9"/>
      <c r="G106" s="8"/>
      <c r="H106" s="9">
        <f>IF(F106="","",(SUMIF($B$5:B106,"Dízimo",$F$5:F106)+SUMIF($B$5:B106,"Oferta",$F$5:F106)+SUMIF($B$5:B106,"Outra entrada",$F$5:F106))-SUMIF($B$5:B106,"Saída",$F$5:F106))</f>
      </c>
    </row>
    <row r="107" spans="1:8" x14ac:dyDescent="0.25">
      <c r="A107" s="5"/>
      <c r="F107" s="6"/>
      <c r="H107" s="6">
        <f>IF(F107="","",(SUMIF($B$5:B107,"Dízimo",$F$5:F107)+SUMIF($B$5:B107,"Oferta",$F$5:F107)+SUMIF($B$5:B107,"Outra entrada",$F$5:F107))-SUMIF($B$5:B107,"Saída",$F$5:F107))</f>
      </c>
    </row>
    <row r="108" spans="1:8" x14ac:dyDescent="0.25">
      <c r="A108" s="7"/>
      <c r="B108" s="8"/>
      <c r="C108" s="8"/>
      <c r="D108" s="8"/>
      <c r="E108" s="8"/>
      <c r="F108" s="9"/>
      <c r="G108" s="8"/>
      <c r="H108" s="9">
        <f>IF(F108="","",(SUMIF($B$5:B108,"Dízimo",$F$5:F108)+SUMIF($B$5:B108,"Oferta",$F$5:F108)+SUMIF($B$5:B108,"Outra entrada",$F$5:F108))-SUMIF($B$5:B108,"Saída",$F$5:F108))</f>
      </c>
    </row>
    <row r="109" spans="1:8" x14ac:dyDescent="0.25">
      <c r="A109" s="5"/>
      <c r="F109" s="6"/>
      <c r="H109" s="6">
        <f>IF(F109="","",(SUMIF($B$5:B109,"Dízimo",$F$5:F109)+SUMIF($B$5:B109,"Oferta",$F$5:F109)+SUMIF($B$5:B109,"Outra entrada",$F$5:F109))-SUMIF($B$5:B109,"Saída",$F$5:F109))</f>
      </c>
    </row>
    <row r="110" spans="1:8" x14ac:dyDescent="0.25">
      <c r="A110" s="7"/>
      <c r="B110" s="8"/>
      <c r="C110" s="8"/>
      <c r="D110" s="8"/>
      <c r="E110" s="8"/>
      <c r="F110" s="9"/>
      <c r="G110" s="8"/>
      <c r="H110" s="9">
        <f>IF(F110="","",(SUMIF($B$5:B110,"Dízimo",$F$5:F110)+SUMIF($B$5:B110,"Oferta",$F$5:F110)+SUMIF($B$5:B110,"Outra entrada",$F$5:F110))-SUMIF($B$5:B110,"Saída",$F$5:F110))</f>
      </c>
    </row>
    <row r="111" spans="1:8" x14ac:dyDescent="0.25">
      <c r="A111" s="5"/>
      <c r="F111" s="6"/>
      <c r="H111" s="6">
        <f>IF(F111="","",(SUMIF($B$5:B111,"Dízimo",$F$5:F111)+SUMIF($B$5:B111,"Oferta",$F$5:F111)+SUMIF($B$5:B111,"Outra entrada",$F$5:F111))-SUMIF($B$5:B111,"Saída",$F$5:F111))</f>
      </c>
    </row>
    <row r="112" spans="1:8" x14ac:dyDescent="0.25">
      <c r="A112" s="7"/>
      <c r="B112" s="8"/>
      <c r="C112" s="8"/>
      <c r="D112" s="8"/>
      <c r="E112" s="8"/>
      <c r="F112" s="9"/>
      <c r="G112" s="8"/>
      <c r="H112" s="9">
        <f>IF(F112="","",(SUMIF($B$5:B112,"Dízimo",$F$5:F112)+SUMIF($B$5:B112,"Oferta",$F$5:F112)+SUMIF($B$5:B112,"Outra entrada",$F$5:F112))-SUMIF($B$5:B112,"Saída",$F$5:F112))</f>
      </c>
    </row>
    <row r="113" spans="1:8" x14ac:dyDescent="0.25">
      <c r="A113" s="5"/>
      <c r="F113" s="6"/>
      <c r="H113" s="6">
        <f>IF(F113="","",(SUMIF($B$5:B113,"Dízimo",$F$5:F113)+SUMIF($B$5:B113,"Oferta",$F$5:F113)+SUMIF($B$5:B113,"Outra entrada",$F$5:F113))-SUMIF($B$5:B113,"Saída",$F$5:F113))</f>
      </c>
    </row>
    <row r="114" spans="1:8" x14ac:dyDescent="0.25">
      <c r="A114" s="7"/>
      <c r="B114" s="8"/>
      <c r="C114" s="8"/>
      <c r="D114" s="8"/>
      <c r="E114" s="8"/>
      <c r="F114" s="9"/>
      <c r="G114" s="8"/>
      <c r="H114" s="9">
        <f>IF(F114="","",(SUMIF($B$5:B114,"Dízimo",$F$5:F114)+SUMIF($B$5:B114,"Oferta",$F$5:F114)+SUMIF($B$5:B114,"Outra entrada",$F$5:F114))-SUMIF($B$5:B114,"Saída",$F$5:F114))</f>
      </c>
    </row>
    <row r="115" spans="1:8" x14ac:dyDescent="0.25">
      <c r="A115" s="5"/>
      <c r="F115" s="6"/>
      <c r="H115" s="6">
        <f>IF(F115="","",(SUMIF($B$5:B115,"Dízimo",$F$5:F115)+SUMIF($B$5:B115,"Oferta",$F$5:F115)+SUMIF($B$5:B115,"Outra entrada",$F$5:F115))-SUMIF($B$5:B115,"Saída",$F$5:F115))</f>
      </c>
    </row>
    <row r="116" spans="1:8" x14ac:dyDescent="0.25">
      <c r="A116" s="7"/>
      <c r="B116" s="8"/>
      <c r="C116" s="8"/>
      <c r="D116" s="8"/>
      <c r="E116" s="8"/>
      <c r="F116" s="9"/>
      <c r="G116" s="8"/>
      <c r="H116" s="9">
        <f>IF(F116="","",(SUMIF($B$5:B116,"Dízimo",$F$5:F116)+SUMIF($B$5:B116,"Oferta",$F$5:F116)+SUMIF($B$5:B116,"Outra entrada",$F$5:F116))-SUMIF($B$5:B116,"Saída",$F$5:F116))</f>
      </c>
    </row>
    <row r="117" spans="1:8" x14ac:dyDescent="0.25">
      <c r="A117" s="5"/>
      <c r="F117" s="6"/>
      <c r="H117" s="6">
        <f>IF(F117="","",(SUMIF($B$5:B117,"Dízimo",$F$5:F117)+SUMIF($B$5:B117,"Oferta",$F$5:F117)+SUMIF($B$5:B117,"Outra entrada",$F$5:F117))-SUMIF($B$5:B117,"Saída",$F$5:F117))</f>
      </c>
    </row>
    <row r="118" spans="1:8" x14ac:dyDescent="0.25">
      <c r="A118" s="7"/>
      <c r="B118" s="8"/>
      <c r="C118" s="8"/>
      <c r="D118" s="8"/>
      <c r="E118" s="8"/>
      <c r="F118" s="9"/>
      <c r="G118" s="8"/>
      <c r="H118" s="9">
        <f>IF(F118="","",(SUMIF($B$5:B118,"Dízimo",$F$5:F118)+SUMIF($B$5:B118,"Oferta",$F$5:F118)+SUMIF($B$5:B118,"Outra entrada",$F$5:F118))-SUMIF($B$5:B118,"Saída",$F$5:F118))</f>
      </c>
    </row>
    <row r="119" spans="1:8" x14ac:dyDescent="0.25">
      <c r="A119" s="5"/>
      <c r="F119" s="6"/>
      <c r="H119" s="6">
        <f>IF(F119="","",(SUMIF($B$5:B119,"Dízimo",$F$5:F119)+SUMIF($B$5:B119,"Oferta",$F$5:F119)+SUMIF($B$5:B119,"Outra entrada",$F$5:F119))-SUMIF($B$5:B119,"Saída",$F$5:F119))</f>
      </c>
    </row>
    <row r="120" spans="1:8" x14ac:dyDescent="0.25">
      <c r="A120" s="7"/>
      <c r="B120" s="8"/>
      <c r="C120" s="8"/>
      <c r="D120" s="8"/>
      <c r="E120" s="8"/>
      <c r="F120" s="9"/>
      <c r="G120" s="8"/>
      <c r="H120" s="9">
        <f>IF(F120="","",(SUMIF($B$5:B120,"Dízimo",$F$5:F120)+SUMIF($B$5:B120,"Oferta",$F$5:F120)+SUMIF($B$5:B120,"Outra entrada",$F$5:F120))-SUMIF($B$5:B120,"Saída",$F$5:F120))</f>
      </c>
    </row>
    <row r="121" spans="1:8" x14ac:dyDescent="0.25">
      <c r="A121" s="5"/>
      <c r="F121" s="6"/>
      <c r="H121" s="6">
        <f>IF(F121="","",(SUMIF($B$5:B121,"Dízimo",$F$5:F121)+SUMIF($B$5:B121,"Oferta",$F$5:F121)+SUMIF($B$5:B121,"Outra entrada",$F$5:F121))-SUMIF($B$5:B121,"Saída",$F$5:F121))</f>
      </c>
    </row>
    <row r="122" spans="1:8" x14ac:dyDescent="0.25">
      <c r="A122" s="7"/>
      <c r="B122" s="8"/>
      <c r="C122" s="8"/>
      <c r="D122" s="8"/>
      <c r="E122" s="8"/>
      <c r="F122" s="9"/>
      <c r="G122" s="8"/>
      <c r="H122" s="9">
        <f>IF(F122="","",(SUMIF($B$5:B122,"Dízimo",$F$5:F122)+SUMIF($B$5:B122,"Oferta",$F$5:F122)+SUMIF($B$5:B122,"Outra entrada",$F$5:F122))-SUMIF($B$5:B122,"Saída",$F$5:F122))</f>
      </c>
    </row>
    <row r="123" spans="1:8" x14ac:dyDescent="0.25">
      <c r="A123" s="5"/>
      <c r="F123" s="6"/>
      <c r="H123" s="6">
        <f>IF(F123="","",(SUMIF($B$5:B123,"Dízimo",$F$5:F123)+SUMIF($B$5:B123,"Oferta",$F$5:F123)+SUMIF($B$5:B123,"Outra entrada",$F$5:F123))-SUMIF($B$5:B123,"Saída",$F$5:F123))</f>
      </c>
    </row>
    <row r="124" spans="1:8" x14ac:dyDescent="0.25">
      <c r="A124" s="7"/>
      <c r="B124" s="8"/>
      <c r="C124" s="8"/>
      <c r="D124" s="8"/>
      <c r="E124" s="8"/>
      <c r="F124" s="9"/>
      <c r="G124" s="8"/>
      <c r="H124" s="9">
        <f>IF(F124="","",(SUMIF($B$5:B124,"Dízimo",$F$5:F124)+SUMIF($B$5:B124,"Oferta",$F$5:F124)+SUMIF($B$5:B124,"Outra entrada",$F$5:F124))-SUMIF($B$5:B124,"Saída",$F$5:F124))</f>
      </c>
    </row>
    <row r="125" spans="1:8" x14ac:dyDescent="0.25">
      <c r="A125" s="5"/>
      <c r="F125" s="6"/>
      <c r="H125" s="6">
        <f>IF(F125="","",(SUMIF($B$5:B125,"Dízimo",$F$5:F125)+SUMIF($B$5:B125,"Oferta",$F$5:F125)+SUMIF($B$5:B125,"Outra entrada",$F$5:F125))-SUMIF($B$5:B125,"Saída",$F$5:F125))</f>
      </c>
    </row>
    <row r="126" spans="1:8" x14ac:dyDescent="0.25">
      <c r="A126" s="7"/>
      <c r="B126" s="8"/>
      <c r="C126" s="8"/>
      <c r="D126" s="8"/>
      <c r="E126" s="8"/>
      <c r="F126" s="9"/>
      <c r="G126" s="8"/>
      <c r="H126" s="9">
        <f>IF(F126="","",(SUMIF($B$5:B126,"Dízimo",$F$5:F126)+SUMIF($B$5:B126,"Oferta",$F$5:F126)+SUMIF($B$5:B126,"Outra entrada",$F$5:F126))-SUMIF($B$5:B126,"Saída",$F$5:F126))</f>
      </c>
    </row>
    <row r="127" spans="1:8" x14ac:dyDescent="0.25">
      <c r="A127" s="5"/>
      <c r="F127" s="6"/>
      <c r="H127" s="6">
        <f>IF(F127="","",(SUMIF($B$5:B127,"Dízimo",$F$5:F127)+SUMIF($B$5:B127,"Oferta",$F$5:F127)+SUMIF($B$5:B127,"Outra entrada",$F$5:F127))-SUMIF($B$5:B127,"Saída",$F$5:F127))</f>
      </c>
    </row>
    <row r="128" spans="1:8" x14ac:dyDescent="0.25">
      <c r="A128" s="7"/>
      <c r="B128" s="8"/>
      <c r="C128" s="8"/>
      <c r="D128" s="8"/>
      <c r="E128" s="8"/>
      <c r="F128" s="9"/>
      <c r="G128" s="8"/>
      <c r="H128" s="9">
        <f>IF(F128="","",(SUMIF($B$5:B128,"Dízimo",$F$5:F128)+SUMIF($B$5:B128,"Oferta",$F$5:F128)+SUMIF($B$5:B128,"Outra entrada",$F$5:F128))-SUMIF($B$5:B128,"Saída",$F$5:F128))</f>
      </c>
    </row>
    <row r="129" spans="1:8" x14ac:dyDescent="0.25">
      <c r="A129" s="5"/>
      <c r="F129" s="6"/>
      <c r="H129" s="6">
        <f>IF(F129="","",(SUMIF($B$5:B129,"Dízimo",$F$5:F129)+SUMIF($B$5:B129,"Oferta",$F$5:F129)+SUMIF($B$5:B129,"Outra entrada",$F$5:F129))-SUMIF($B$5:B129,"Saída",$F$5:F129))</f>
      </c>
    </row>
    <row r="130" spans="1:8" x14ac:dyDescent="0.25">
      <c r="A130" s="7"/>
      <c r="B130" s="8"/>
      <c r="C130" s="8"/>
      <c r="D130" s="8"/>
      <c r="E130" s="8"/>
      <c r="F130" s="9"/>
      <c r="G130" s="8"/>
      <c r="H130" s="9">
        <f>IF(F130="","",(SUMIF($B$5:B130,"Dízimo",$F$5:F130)+SUMIF($B$5:B130,"Oferta",$F$5:F130)+SUMIF($B$5:B130,"Outra entrada",$F$5:F130))-SUMIF($B$5:B130,"Saída",$F$5:F130))</f>
      </c>
    </row>
    <row r="131" spans="1:8" x14ac:dyDescent="0.25">
      <c r="A131" s="5"/>
      <c r="F131" s="6"/>
      <c r="H131" s="6">
        <f>IF(F131="","",(SUMIF($B$5:B131,"Dízimo",$F$5:F131)+SUMIF($B$5:B131,"Oferta",$F$5:F131)+SUMIF($B$5:B131,"Outra entrada",$F$5:F131))-SUMIF($B$5:B131,"Saída",$F$5:F131))</f>
      </c>
    </row>
    <row r="132" spans="1:8" x14ac:dyDescent="0.25">
      <c r="A132" s="7"/>
      <c r="B132" s="8"/>
      <c r="C132" s="8"/>
      <c r="D132" s="8"/>
      <c r="E132" s="8"/>
      <c r="F132" s="9"/>
      <c r="G132" s="8"/>
      <c r="H132" s="9">
        <f>IF(F132="","",(SUMIF($B$5:B132,"Dízimo",$F$5:F132)+SUMIF($B$5:B132,"Oferta",$F$5:F132)+SUMIF($B$5:B132,"Outra entrada",$F$5:F132))-SUMIF($B$5:B132,"Saída",$F$5:F132))</f>
      </c>
    </row>
    <row r="133" spans="1:8" x14ac:dyDescent="0.25">
      <c r="A133" s="5"/>
      <c r="F133" s="6"/>
      <c r="H133" s="6">
        <f>IF(F133="","",(SUMIF($B$5:B133,"Dízimo",$F$5:F133)+SUMIF($B$5:B133,"Oferta",$F$5:F133)+SUMIF($B$5:B133,"Outra entrada",$F$5:F133))-SUMIF($B$5:B133,"Saída",$F$5:F133))</f>
      </c>
    </row>
    <row r="134" spans="1:8" x14ac:dyDescent="0.25">
      <c r="A134" s="7"/>
      <c r="B134" s="8"/>
      <c r="C134" s="8"/>
      <c r="D134" s="8"/>
      <c r="E134" s="8"/>
      <c r="F134" s="9"/>
      <c r="G134" s="8"/>
      <c r="H134" s="9">
        <f>IF(F134="","",(SUMIF($B$5:B134,"Dízimo",$F$5:F134)+SUMIF($B$5:B134,"Oferta",$F$5:F134)+SUMIF($B$5:B134,"Outra entrada",$F$5:F134))-SUMIF($B$5:B134,"Saída",$F$5:F134))</f>
      </c>
    </row>
    <row r="135" spans="1:8" x14ac:dyDescent="0.25">
      <c r="A135" s="5"/>
      <c r="F135" s="6"/>
      <c r="H135" s="6">
        <f>IF(F135="","",(SUMIF($B$5:B135,"Dízimo",$F$5:F135)+SUMIF($B$5:B135,"Oferta",$F$5:F135)+SUMIF($B$5:B135,"Outra entrada",$F$5:F135))-SUMIF($B$5:B135,"Saída",$F$5:F135))</f>
      </c>
    </row>
    <row r="136" spans="1:8" x14ac:dyDescent="0.25">
      <c r="A136" s="7"/>
      <c r="B136" s="8"/>
      <c r="C136" s="8"/>
      <c r="D136" s="8"/>
      <c r="E136" s="8"/>
      <c r="F136" s="9"/>
      <c r="G136" s="8"/>
      <c r="H136" s="9">
        <f>IF(F136="","",(SUMIF($B$5:B136,"Dízimo",$F$5:F136)+SUMIF($B$5:B136,"Oferta",$F$5:F136)+SUMIF($B$5:B136,"Outra entrada",$F$5:F136))-SUMIF($B$5:B136,"Saída",$F$5:F136))</f>
      </c>
    </row>
    <row r="137" spans="1:8" x14ac:dyDescent="0.25">
      <c r="A137" s="5"/>
      <c r="F137" s="6"/>
      <c r="H137" s="6">
        <f>IF(F137="","",(SUMIF($B$5:B137,"Dízimo",$F$5:F137)+SUMIF($B$5:B137,"Oferta",$F$5:F137)+SUMIF($B$5:B137,"Outra entrada",$F$5:F137))-SUMIF($B$5:B137,"Saída",$F$5:F137))</f>
      </c>
    </row>
    <row r="138" spans="1:8" x14ac:dyDescent="0.25">
      <c r="A138" s="7"/>
      <c r="B138" s="8"/>
      <c r="C138" s="8"/>
      <c r="D138" s="8"/>
      <c r="E138" s="8"/>
      <c r="F138" s="9"/>
      <c r="G138" s="8"/>
      <c r="H138" s="9">
        <f>IF(F138="","",(SUMIF($B$5:B138,"Dízimo",$F$5:F138)+SUMIF($B$5:B138,"Oferta",$F$5:F138)+SUMIF($B$5:B138,"Outra entrada",$F$5:F138))-SUMIF($B$5:B138,"Saída",$F$5:F138))</f>
      </c>
    </row>
    <row r="139" spans="1:8" x14ac:dyDescent="0.25">
      <c r="A139" s="5"/>
      <c r="F139" s="6"/>
      <c r="H139" s="6">
        <f>IF(F139="","",(SUMIF($B$5:B139,"Dízimo",$F$5:F139)+SUMIF($B$5:B139,"Oferta",$F$5:F139)+SUMIF($B$5:B139,"Outra entrada",$F$5:F139))-SUMIF($B$5:B139,"Saída",$F$5:F139))</f>
      </c>
    </row>
    <row r="140" spans="1:8" x14ac:dyDescent="0.25">
      <c r="A140" s="7"/>
      <c r="B140" s="8"/>
      <c r="C140" s="8"/>
      <c r="D140" s="8"/>
      <c r="E140" s="8"/>
      <c r="F140" s="9"/>
      <c r="G140" s="8"/>
      <c r="H140" s="9">
        <f>IF(F140="","",(SUMIF($B$5:B140,"Dízimo",$F$5:F140)+SUMIF($B$5:B140,"Oferta",$F$5:F140)+SUMIF($B$5:B140,"Outra entrada",$F$5:F140))-SUMIF($B$5:B140,"Saída",$F$5:F140))</f>
      </c>
    </row>
    <row r="141" spans="1:8" x14ac:dyDescent="0.25">
      <c r="A141" s="5"/>
      <c r="F141" s="6"/>
      <c r="H141" s="6">
        <f>IF(F141="","",(SUMIF($B$5:B141,"Dízimo",$F$5:F141)+SUMIF($B$5:B141,"Oferta",$F$5:F141)+SUMIF($B$5:B141,"Outra entrada",$F$5:F141))-SUMIF($B$5:B141,"Saída",$F$5:F141))</f>
      </c>
    </row>
    <row r="142" spans="1:8" x14ac:dyDescent="0.25">
      <c r="A142" s="7"/>
      <c r="B142" s="8"/>
      <c r="C142" s="8"/>
      <c r="D142" s="8"/>
      <c r="E142" s="8"/>
      <c r="F142" s="9"/>
      <c r="G142" s="8"/>
      <c r="H142" s="9">
        <f>IF(F142="","",(SUMIF($B$5:B142,"Dízimo",$F$5:F142)+SUMIF($B$5:B142,"Oferta",$F$5:F142)+SUMIF($B$5:B142,"Outra entrada",$F$5:F142))-SUMIF($B$5:B142,"Saída",$F$5:F142))</f>
      </c>
    </row>
    <row r="143" spans="1:8" x14ac:dyDescent="0.25">
      <c r="A143" s="5"/>
      <c r="F143" s="6"/>
      <c r="H143" s="6">
        <f>IF(F143="","",(SUMIF($B$5:B143,"Dízimo",$F$5:F143)+SUMIF($B$5:B143,"Oferta",$F$5:F143)+SUMIF($B$5:B143,"Outra entrada",$F$5:F143))-SUMIF($B$5:B143,"Saída",$F$5:F143))</f>
      </c>
    </row>
    <row r="144" spans="1:8" x14ac:dyDescent="0.25">
      <c r="A144" s="7"/>
      <c r="B144" s="8"/>
      <c r="C144" s="8"/>
      <c r="D144" s="8"/>
      <c r="E144" s="8"/>
      <c r="F144" s="9"/>
      <c r="G144" s="8"/>
      <c r="H144" s="9">
        <f>IF(F144="","",(SUMIF($B$5:B144,"Dízimo",$F$5:F144)+SUMIF($B$5:B144,"Oferta",$F$5:F144)+SUMIF($B$5:B144,"Outra entrada",$F$5:F144))-SUMIF($B$5:B144,"Saída",$F$5:F144))</f>
      </c>
    </row>
    <row r="145" spans="1:8" x14ac:dyDescent="0.25">
      <c r="A145" s="5"/>
      <c r="F145" s="6"/>
      <c r="H145" s="6">
        <f>IF(F145="","",(SUMIF($B$5:B145,"Dízimo",$F$5:F145)+SUMIF($B$5:B145,"Oferta",$F$5:F145)+SUMIF($B$5:B145,"Outra entrada",$F$5:F145))-SUMIF($B$5:B145,"Saída",$F$5:F145))</f>
      </c>
    </row>
    <row r="146" spans="1:8" x14ac:dyDescent="0.25">
      <c r="A146" s="7"/>
      <c r="B146" s="8"/>
      <c r="C146" s="8"/>
      <c r="D146" s="8"/>
      <c r="E146" s="8"/>
      <c r="F146" s="9"/>
      <c r="G146" s="8"/>
      <c r="H146" s="9">
        <f>IF(F146="","",(SUMIF($B$5:B146,"Dízimo",$F$5:F146)+SUMIF($B$5:B146,"Oferta",$F$5:F146)+SUMIF($B$5:B146,"Outra entrada",$F$5:F146))-SUMIF($B$5:B146,"Saída",$F$5:F146))</f>
      </c>
    </row>
    <row r="147" spans="1:8" x14ac:dyDescent="0.25">
      <c r="A147" s="5"/>
      <c r="F147" s="6"/>
      <c r="H147" s="6">
        <f>IF(F147="","",(SUMIF($B$5:B147,"Dízimo",$F$5:F147)+SUMIF($B$5:B147,"Oferta",$F$5:F147)+SUMIF($B$5:B147,"Outra entrada",$F$5:F147))-SUMIF($B$5:B147,"Saída",$F$5:F147))</f>
      </c>
    </row>
    <row r="148" spans="1:8" x14ac:dyDescent="0.25">
      <c r="A148" s="7"/>
      <c r="B148" s="8"/>
      <c r="C148" s="8"/>
      <c r="D148" s="8"/>
      <c r="E148" s="8"/>
      <c r="F148" s="9"/>
      <c r="G148" s="8"/>
      <c r="H148" s="9">
        <f>IF(F148="","",(SUMIF($B$5:B148,"Dízimo",$F$5:F148)+SUMIF($B$5:B148,"Oferta",$F$5:F148)+SUMIF($B$5:B148,"Outra entrada",$F$5:F148))-SUMIF($B$5:B148,"Saída",$F$5:F148))</f>
      </c>
    </row>
    <row r="149" spans="1:8" x14ac:dyDescent="0.25">
      <c r="A149" s="5"/>
      <c r="F149" s="6"/>
      <c r="H149" s="6">
        <f>IF(F149="","",(SUMIF($B$5:B149,"Dízimo",$F$5:F149)+SUMIF($B$5:B149,"Oferta",$F$5:F149)+SUMIF($B$5:B149,"Outra entrada",$F$5:F149))-SUMIF($B$5:B149,"Saída",$F$5:F149))</f>
      </c>
    </row>
    <row r="150" spans="1:8" x14ac:dyDescent="0.25">
      <c r="A150" s="7"/>
      <c r="B150" s="8"/>
      <c r="C150" s="8"/>
      <c r="D150" s="8"/>
      <c r="E150" s="8"/>
      <c r="F150" s="9"/>
      <c r="G150" s="8"/>
      <c r="H150" s="9">
        <f>IF(F150="","",(SUMIF($B$5:B150,"Dízimo",$F$5:F150)+SUMIF($B$5:B150,"Oferta",$F$5:F150)+SUMIF($B$5:B150,"Outra entrada",$F$5:F150))-SUMIF($B$5:B150,"Saída",$F$5:F150))</f>
      </c>
    </row>
    <row r="151" spans="1:8" x14ac:dyDescent="0.25">
      <c r="A151" s="5"/>
      <c r="F151" s="6"/>
      <c r="H151" s="6">
        <f>IF(F151="","",(SUMIF($B$5:B151,"Dízimo",$F$5:F151)+SUMIF($B$5:B151,"Oferta",$F$5:F151)+SUMIF($B$5:B151,"Outra entrada",$F$5:F151))-SUMIF($B$5:B151,"Saída",$F$5:F151))</f>
      </c>
    </row>
    <row r="152" spans="1:8" x14ac:dyDescent="0.25">
      <c r="A152" s="7"/>
      <c r="B152" s="8"/>
      <c r="C152" s="8"/>
      <c r="D152" s="8"/>
      <c r="E152" s="8"/>
      <c r="F152" s="9"/>
      <c r="G152" s="8"/>
      <c r="H152" s="9">
        <f>IF(F152="","",(SUMIF($B$5:B152,"Dízimo",$F$5:F152)+SUMIF($B$5:B152,"Oferta",$F$5:F152)+SUMIF($B$5:B152,"Outra entrada",$F$5:F152))-SUMIF($B$5:B152,"Saída",$F$5:F152))</f>
      </c>
    </row>
    <row r="153" spans="1:8" x14ac:dyDescent="0.25">
      <c r="A153" s="5"/>
      <c r="F153" s="6"/>
      <c r="H153" s="6">
        <f>IF(F153="","",(SUMIF($B$5:B153,"Dízimo",$F$5:F153)+SUMIF($B$5:B153,"Oferta",$F$5:F153)+SUMIF($B$5:B153,"Outra entrada",$F$5:F153))-SUMIF($B$5:B153,"Saída",$F$5:F153))</f>
      </c>
    </row>
    <row r="154" spans="1:8" x14ac:dyDescent="0.25">
      <c r="A154" s="7"/>
      <c r="B154" s="8"/>
      <c r="C154" s="8"/>
      <c r="D154" s="8"/>
      <c r="E154" s="8"/>
      <c r="F154" s="9"/>
      <c r="G154" s="8"/>
      <c r="H154" s="9">
        <f>IF(F154="","",(SUMIF($B$5:B154,"Dízimo",$F$5:F154)+SUMIF($B$5:B154,"Oferta",$F$5:F154)+SUMIF($B$5:B154,"Outra entrada",$F$5:F154))-SUMIF($B$5:B154,"Saída",$F$5:F154))</f>
      </c>
    </row>
    <row r="155" spans="1:8" x14ac:dyDescent="0.25">
      <c r="A155" s="5"/>
      <c r="F155" s="6"/>
      <c r="H155" s="6">
        <f>IF(F155="","",(SUMIF($B$5:B155,"Dízimo",$F$5:F155)+SUMIF($B$5:B155,"Oferta",$F$5:F155)+SUMIF($B$5:B155,"Outra entrada",$F$5:F155))-SUMIF($B$5:B155,"Saída",$F$5:F155))</f>
      </c>
    </row>
    <row r="156" spans="1:8" x14ac:dyDescent="0.25">
      <c r="A156" s="7"/>
      <c r="B156" s="8"/>
      <c r="C156" s="8"/>
      <c r="D156" s="8"/>
      <c r="E156" s="8"/>
      <c r="F156" s="9"/>
      <c r="G156" s="8"/>
      <c r="H156" s="9">
        <f>IF(F156="","",(SUMIF($B$5:B156,"Dízimo",$F$5:F156)+SUMIF($B$5:B156,"Oferta",$F$5:F156)+SUMIF($B$5:B156,"Outra entrada",$F$5:F156))-SUMIF($B$5:B156,"Saída",$F$5:F156))</f>
      </c>
    </row>
    <row r="157" spans="1:8" x14ac:dyDescent="0.25">
      <c r="A157" s="5"/>
      <c r="F157" s="6"/>
      <c r="H157" s="6">
        <f>IF(F157="","",(SUMIF($B$5:B157,"Dízimo",$F$5:F157)+SUMIF($B$5:B157,"Oferta",$F$5:F157)+SUMIF($B$5:B157,"Outra entrada",$F$5:F157))-SUMIF($B$5:B157,"Saída",$F$5:F157))</f>
      </c>
    </row>
    <row r="158" spans="1:8" x14ac:dyDescent="0.25">
      <c r="A158" s="7"/>
      <c r="B158" s="8"/>
      <c r="C158" s="8"/>
      <c r="D158" s="8"/>
      <c r="E158" s="8"/>
      <c r="F158" s="9"/>
      <c r="G158" s="8"/>
      <c r="H158" s="9">
        <f>IF(F158="","",(SUMIF($B$5:B158,"Dízimo",$F$5:F158)+SUMIF($B$5:B158,"Oferta",$F$5:F158)+SUMIF($B$5:B158,"Outra entrada",$F$5:F158))-SUMIF($B$5:B158,"Saída",$F$5:F158))</f>
      </c>
    </row>
    <row r="159" spans="1:8" x14ac:dyDescent="0.25">
      <c r="A159" s="5"/>
      <c r="F159" s="6"/>
      <c r="H159" s="6">
        <f>IF(F159="","",(SUMIF($B$5:B159,"Dízimo",$F$5:F159)+SUMIF($B$5:B159,"Oferta",$F$5:F159)+SUMIF($B$5:B159,"Outra entrada",$F$5:F159))-SUMIF($B$5:B159,"Saída",$F$5:F159))</f>
      </c>
    </row>
    <row r="160" spans="1:8" x14ac:dyDescent="0.25">
      <c r="A160" s="7"/>
      <c r="B160" s="8"/>
      <c r="C160" s="8"/>
      <c r="D160" s="8"/>
      <c r="E160" s="8"/>
      <c r="F160" s="9"/>
      <c r="G160" s="8"/>
      <c r="H160" s="9">
        <f>IF(F160="","",(SUMIF($B$5:B160,"Dízimo",$F$5:F160)+SUMIF($B$5:B160,"Oferta",$F$5:F160)+SUMIF($B$5:B160,"Outra entrada",$F$5:F160))-SUMIF($B$5:B160,"Saída",$F$5:F160))</f>
      </c>
    </row>
    <row r="161" spans="1:8" x14ac:dyDescent="0.25">
      <c r="A161" s="5"/>
      <c r="F161" s="6"/>
      <c r="H161" s="6">
        <f>IF(F161="","",(SUMIF($B$5:B161,"Dízimo",$F$5:F161)+SUMIF($B$5:B161,"Oferta",$F$5:F161)+SUMIF($B$5:B161,"Outra entrada",$F$5:F161))-SUMIF($B$5:B161,"Saída",$F$5:F161))</f>
      </c>
    </row>
    <row r="162" spans="1:8" x14ac:dyDescent="0.25">
      <c r="A162" s="7"/>
      <c r="B162" s="8"/>
      <c r="C162" s="8"/>
      <c r="D162" s="8"/>
      <c r="E162" s="8"/>
      <c r="F162" s="9"/>
      <c r="G162" s="8"/>
      <c r="H162" s="9">
        <f>IF(F162="","",(SUMIF($B$5:B162,"Dízimo",$F$5:F162)+SUMIF($B$5:B162,"Oferta",$F$5:F162)+SUMIF($B$5:B162,"Outra entrada",$F$5:F162))-SUMIF($B$5:B162,"Saída",$F$5:F162))</f>
      </c>
    </row>
    <row r="163" spans="1:8" x14ac:dyDescent="0.25">
      <c r="A163" s="5"/>
      <c r="F163" s="6"/>
      <c r="H163" s="6">
        <f>IF(F163="","",(SUMIF($B$5:B163,"Dízimo",$F$5:F163)+SUMIF($B$5:B163,"Oferta",$F$5:F163)+SUMIF($B$5:B163,"Outra entrada",$F$5:F163))-SUMIF($B$5:B163,"Saída",$F$5:F163))</f>
      </c>
    </row>
    <row r="164" spans="1:8" x14ac:dyDescent="0.25">
      <c r="A164" s="7"/>
      <c r="B164" s="8"/>
      <c r="C164" s="8"/>
      <c r="D164" s="8"/>
      <c r="E164" s="8"/>
      <c r="F164" s="9"/>
      <c r="G164" s="8"/>
      <c r="H164" s="9">
        <f>IF(F164="","",(SUMIF($B$5:B164,"Dízimo",$F$5:F164)+SUMIF($B$5:B164,"Oferta",$F$5:F164)+SUMIF($B$5:B164,"Outra entrada",$F$5:F164))-SUMIF($B$5:B164,"Saída",$F$5:F164))</f>
      </c>
    </row>
    <row r="165" spans="1:8" x14ac:dyDescent="0.25">
      <c r="A165" s="5"/>
      <c r="F165" s="6"/>
      <c r="H165" s="6">
        <f>IF(F165="","",(SUMIF($B$5:B165,"Dízimo",$F$5:F165)+SUMIF($B$5:B165,"Oferta",$F$5:F165)+SUMIF($B$5:B165,"Outra entrada",$F$5:F165))-SUMIF($B$5:B165,"Saída",$F$5:F165))</f>
      </c>
    </row>
    <row r="166" spans="1:8" x14ac:dyDescent="0.25">
      <c r="A166" s="7"/>
      <c r="B166" s="8"/>
      <c r="C166" s="8"/>
      <c r="D166" s="8"/>
      <c r="E166" s="8"/>
      <c r="F166" s="9"/>
      <c r="G166" s="8"/>
      <c r="H166" s="9">
        <f>IF(F166="","",(SUMIF($B$5:B166,"Dízimo",$F$5:F166)+SUMIF($B$5:B166,"Oferta",$F$5:F166)+SUMIF($B$5:B166,"Outra entrada",$F$5:F166))-SUMIF($B$5:B166,"Saída",$F$5:F166))</f>
      </c>
    </row>
    <row r="167" spans="1:8" x14ac:dyDescent="0.25">
      <c r="A167" s="5"/>
      <c r="F167" s="6"/>
      <c r="H167" s="6">
        <f>IF(F167="","",(SUMIF($B$5:B167,"Dízimo",$F$5:F167)+SUMIF($B$5:B167,"Oferta",$F$5:F167)+SUMIF($B$5:B167,"Outra entrada",$F$5:F167))-SUMIF($B$5:B167,"Saída",$F$5:F167))</f>
      </c>
    </row>
    <row r="168" spans="1:8" x14ac:dyDescent="0.25">
      <c r="A168" s="7"/>
      <c r="B168" s="8"/>
      <c r="C168" s="8"/>
      <c r="D168" s="8"/>
      <c r="E168" s="8"/>
      <c r="F168" s="9"/>
      <c r="G168" s="8"/>
      <c r="H168" s="9">
        <f>IF(F168="","",(SUMIF($B$5:B168,"Dízimo",$F$5:F168)+SUMIF($B$5:B168,"Oferta",$F$5:F168)+SUMIF($B$5:B168,"Outra entrada",$F$5:F168))-SUMIF($B$5:B168,"Saída",$F$5:F168))</f>
      </c>
    </row>
    <row r="169" spans="1:8" x14ac:dyDescent="0.25">
      <c r="A169" s="5"/>
      <c r="F169" s="6"/>
      <c r="H169" s="6">
        <f>IF(F169="","",(SUMIF($B$5:B169,"Dízimo",$F$5:F169)+SUMIF($B$5:B169,"Oferta",$F$5:F169)+SUMIF($B$5:B169,"Outra entrada",$F$5:F169))-SUMIF($B$5:B169,"Saída",$F$5:F169))</f>
      </c>
    </row>
    <row r="170" spans="1:8" x14ac:dyDescent="0.25">
      <c r="A170" s="7"/>
      <c r="B170" s="8"/>
      <c r="C170" s="8"/>
      <c r="D170" s="8"/>
      <c r="E170" s="8"/>
      <c r="F170" s="9"/>
      <c r="G170" s="8"/>
      <c r="H170" s="9">
        <f>IF(F170="","",(SUMIF($B$5:B170,"Dízimo",$F$5:F170)+SUMIF($B$5:B170,"Oferta",$F$5:F170)+SUMIF($B$5:B170,"Outra entrada",$F$5:F170))-SUMIF($B$5:B170,"Saída",$F$5:F170))</f>
      </c>
    </row>
    <row r="171" spans="1:8" x14ac:dyDescent="0.25">
      <c r="A171" s="5"/>
      <c r="F171" s="6"/>
      <c r="H171" s="6">
        <f>IF(F171="","",(SUMIF($B$5:B171,"Dízimo",$F$5:F171)+SUMIF($B$5:B171,"Oferta",$F$5:F171)+SUMIF($B$5:B171,"Outra entrada",$F$5:F171))-SUMIF($B$5:B171,"Saída",$F$5:F171))</f>
      </c>
    </row>
    <row r="172" spans="1:8" x14ac:dyDescent="0.25">
      <c r="A172" s="7"/>
      <c r="B172" s="8"/>
      <c r="C172" s="8"/>
      <c r="D172" s="8"/>
      <c r="E172" s="8"/>
      <c r="F172" s="9"/>
      <c r="G172" s="8"/>
      <c r="H172" s="9">
        <f>IF(F172="","",(SUMIF($B$5:B172,"Dízimo",$F$5:F172)+SUMIF($B$5:B172,"Oferta",$F$5:F172)+SUMIF($B$5:B172,"Outra entrada",$F$5:F172))-SUMIF($B$5:B172,"Saída",$F$5:F172))</f>
      </c>
    </row>
    <row r="173" spans="1:8" x14ac:dyDescent="0.25">
      <c r="A173" s="5"/>
      <c r="F173" s="6"/>
      <c r="H173" s="6">
        <f>IF(F173="","",(SUMIF($B$5:B173,"Dízimo",$F$5:F173)+SUMIF($B$5:B173,"Oferta",$F$5:F173)+SUMIF($B$5:B173,"Outra entrada",$F$5:F173))-SUMIF($B$5:B173,"Saída",$F$5:F173))</f>
      </c>
    </row>
    <row r="174" spans="1:8" x14ac:dyDescent="0.25">
      <c r="A174" s="7"/>
      <c r="B174" s="8"/>
      <c r="C174" s="8"/>
      <c r="D174" s="8"/>
      <c r="E174" s="8"/>
      <c r="F174" s="9"/>
      <c r="G174" s="8"/>
      <c r="H174" s="9">
        <f>IF(F174="","",(SUMIF($B$5:B174,"Dízimo",$F$5:F174)+SUMIF($B$5:B174,"Oferta",$F$5:F174)+SUMIF($B$5:B174,"Outra entrada",$F$5:F174))-SUMIF($B$5:B174,"Saída",$F$5:F174))</f>
      </c>
    </row>
    <row r="175" spans="1:8" x14ac:dyDescent="0.25">
      <c r="A175" s="5"/>
      <c r="F175" s="6"/>
      <c r="H175" s="6">
        <f>IF(F175="","",(SUMIF($B$5:B175,"Dízimo",$F$5:F175)+SUMIF($B$5:B175,"Oferta",$F$5:F175)+SUMIF($B$5:B175,"Outra entrada",$F$5:F175))-SUMIF($B$5:B175,"Saída",$F$5:F175))</f>
      </c>
    </row>
    <row r="176" spans="1:8" x14ac:dyDescent="0.25">
      <c r="A176" s="7"/>
      <c r="B176" s="8"/>
      <c r="C176" s="8"/>
      <c r="D176" s="8"/>
      <c r="E176" s="8"/>
      <c r="F176" s="9"/>
      <c r="G176" s="8"/>
      <c r="H176" s="9">
        <f>IF(F176="","",(SUMIF($B$5:B176,"Dízimo",$F$5:F176)+SUMIF($B$5:B176,"Oferta",$F$5:F176)+SUMIF($B$5:B176,"Outra entrada",$F$5:F176))-SUMIF($B$5:B176,"Saída",$F$5:F176))</f>
      </c>
    </row>
    <row r="177" spans="1:8" x14ac:dyDescent="0.25">
      <c r="A177" s="5"/>
      <c r="F177" s="6"/>
      <c r="H177" s="6">
        <f>IF(F177="","",(SUMIF($B$5:B177,"Dízimo",$F$5:F177)+SUMIF($B$5:B177,"Oferta",$F$5:F177)+SUMIF($B$5:B177,"Outra entrada",$F$5:F177))-SUMIF($B$5:B177,"Saída",$F$5:F177))</f>
      </c>
    </row>
    <row r="178" spans="1:8" x14ac:dyDescent="0.25">
      <c r="A178" s="7"/>
      <c r="B178" s="8"/>
      <c r="C178" s="8"/>
      <c r="D178" s="8"/>
      <c r="E178" s="8"/>
      <c r="F178" s="9"/>
      <c r="G178" s="8"/>
      <c r="H178" s="9">
        <f>IF(F178="","",(SUMIF($B$5:B178,"Dízimo",$F$5:F178)+SUMIF($B$5:B178,"Oferta",$F$5:F178)+SUMIF($B$5:B178,"Outra entrada",$F$5:F178))-SUMIF($B$5:B178,"Saída",$F$5:F178))</f>
      </c>
    </row>
    <row r="179" spans="1:8" x14ac:dyDescent="0.25">
      <c r="A179" s="5"/>
      <c r="F179" s="6"/>
      <c r="H179" s="6">
        <f>IF(F179="","",(SUMIF($B$5:B179,"Dízimo",$F$5:F179)+SUMIF($B$5:B179,"Oferta",$F$5:F179)+SUMIF($B$5:B179,"Outra entrada",$F$5:F179))-SUMIF($B$5:B179,"Saída",$F$5:F179))</f>
      </c>
    </row>
    <row r="180" spans="1:8" x14ac:dyDescent="0.25">
      <c r="A180" s="7"/>
      <c r="B180" s="8"/>
      <c r="C180" s="8"/>
      <c r="D180" s="8"/>
      <c r="E180" s="8"/>
      <c r="F180" s="9"/>
      <c r="G180" s="8"/>
      <c r="H180" s="9">
        <f>IF(F180="","",(SUMIF($B$5:B180,"Dízimo",$F$5:F180)+SUMIF($B$5:B180,"Oferta",$F$5:F180)+SUMIF($B$5:B180,"Outra entrada",$F$5:F180))-SUMIF($B$5:B180,"Saída",$F$5:F180))</f>
      </c>
    </row>
    <row r="181" spans="1:8" x14ac:dyDescent="0.25">
      <c r="A181" s="5"/>
      <c r="F181" s="6"/>
      <c r="H181" s="6">
        <f>IF(F181="","",(SUMIF($B$5:B181,"Dízimo",$F$5:F181)+SUMIF($B$5:B181,"Oferta",$F$5:F181)+SUMIF($B$5:B181,"Outra entrada",$F$5:F181))-SUMIF($B$5:B181,"Saída",$F$5:F181))</f>
      </c>
    </row>
    <row r="182" spans="1:8" x14ac:dyDescent="0.25">
      <c r="A182" s="7"/>
      <c r="B182" s="8"/>
      <c r="C182" s="8"/>
      <c r="D182" s="8"/>
      <c r="E182" s="8"/>
      <c r="F182" s="9"/>
      <c r="G182" s="8"/>
      <c r="H182" s="9">
        <f>IF(F182="","",(SUMIF($B$5:B182,"Dízimo",$F$5:F182)+SUMIF($B$5:B182,"Oferta",$F$5:F182)+SUMIF($B$5:B182,"Outra entrada",$F$5:F182))-SUMIF($B$5:B182,"Saída",$F$5:F182))</f>
      </c>
    </row>
    <row r="183" spans="1:8" x14ac:dyDescent="0.25">
      <c r="A183" s="5"/>
      <c r="F183" s="6"/>
      <c r="H183" s="6">
        <f>IF(F183="","",(SUMIF($B$5:B183,"Dízimo",$F$5:F183)+SUMIF($B$5:B183,"Oferta",$F$5:F183)+SUMIF($B$5:B183,"Outra entrada",$F$5:F183))-SUMIF($B$5:B183,"Saída",$F$5:F183))</f>
      </c>
    </row>
    <row r="184" spans="1:8" x14ac:dyDescent="0.25">
      <c r="A184" s="7"/>
      <c r="B184" s="8"/>
      <c r="C184" s="8"/>
      <c r="D184" s="8"/>
      <c r="E184" s="8"/>
      <c r="F184" s="9"/>
      <c r="G184" s="8"/>
      <c r="H184" s="9">
        <f>IF(F184="","",(SUMIF($B$5:B184,"Dízimo",$F$5:F184)+SUMIF($B$5:B184,"Oferta",$F$5:F184)+SUMIF($B$5:B184,"Outra entrada",$F$5:F184))-SUMIF($B$5:B184,"Saída",$F$5:F184))</f>
      </c>
    </row>
    <row r="185" spans="1:8" x14ac:dyDescent="0.25">
      <c r="A185" s="5"/>
      <c r="F185" s="6"/>
      <c r="H185" s="6">
        <f>IF(F185="","",(SUMIF($B$5:B185,"Dízimo",$F$5:F185)+SUMIF($B$5:B185,"Oferta",$F$5:F185)+SUMIF($B$5:B185,"Outra entrada",$F$5:F185))-SUMIF($B$5:B185,"Saída",$F$5:F185))</f>
      </c>
    </row>
    <row r="186" spans="1:8" x14ac:dyDescent="0.25">
      <c r="A186" s="7"/>
      <c r="B186" s="8"/>
      <c r="C186" s="8"/>
      <c r="D186" s="8"/>
      <c r="E186" s="8"/>
      <c r="F186" s="9"/>
      <c r="G186" s="8"/>
      <c r="H186" s="9">
        <f>IF(F186="","",(SUMIF($B$5:B186,"Dízimo",$F$5:F186)+SUMIF($B$5:B186,"Oferta",$F$5:F186)+SUMIF($B$5:B186,"Outra entrada",$F$5:F186))-SUMIF($B$5:B186,"Saída",$F$5:F186))</f>
      </c>
    </row>
    <row r="187" spans="1:8" x14ac:dyDescent="0.25">
      <c r="A187" s="5"/>
      <c r="F187" s="6"/>
      <c r="H187" s="6">
        <f>IF(F187="","",(SUMIF($B$5:B187,"Dízimo",$F$5:F187)+SUMIF($B$5:B187,"Oferta",$F$5:F187)+SUMIF($B$5:B187,"Outra entrada",$F$5:F187))-SUMIF($B$5:B187,"Saída",$F$5:F187))</f>
      </c>
    </row>
    <row r="188" spans="1:8" x14ac:dyDescent="0.25">
      <c r="A188" s="7"/>
      <c r="B188" s="8"/>
      <c r="C188" s="8"/>
      <c r="D188" s="8"/>
      <c r="E188" s="8"/>
      <c r="F188" s="9"/>
      <c r="G188" s="8"/>
      <c r="H188" s="9">
        <f>IF(F188="","",(SUMIF($B$5:B188,"Dízimo",$F$5:F188)+SUMIF($B$5:B188,"Oferta",$F$5:F188)+SUMIF($B$5:B188,"Outra entrada",$F$5:F188))-SUMIF($B$5:B188,"Saída",$F$5:F188))</f>
      </c>
    </row>
    <row r="189" spans="1:8" x14ac:dyDescent="0.25">
      <c r="A189" s="5"/>
      <c r="F189" s="6"/>
      <c r="H189" s="6">
        <f>IF(F189="","",(SUMIF($B$5:B189,"Dízimo",$F$5:F189)+SUMIF($B$5:B189,"Oferta",$F$5:F189)+SUMIF($B$5:B189,"Outra entrada",$F$5:F189))-SUMIF($B$5:B189,"Saída",$F$5:F189))</f>
      </c>
    </row>
    <row r="190" spans="1:8" x14ac:dyDescent="0.25">
      <c r="A190" s="7"/>
      <c r="B190" s="8"/>
      <c r="C190" s="8"/>
      <c r="D190" s="8"/>
      <c r="E190" s="8"/>
      <c r="F190" s="9"/>
      <c r="G190" s="8"/>
      <c r="H190" s="9">
        <f>IF(F190="","",(SUMIF($B$5:B190,"Dízimo",$F$5:F190)+SUMIF($B$5:B190,"Oferta",$F$5:F190)+SUMIF($B$5:B190,"Outra entrada",$F$5:F190))-SUMIF($B$5:B190,"Saída",$F$5:F190))</f>
      </c>
    </row>
    <row r="191" spans="1:8" x14ac:dyDescent="0.25">
      <c r="A191" s="5"/>
      <c r="F191" s="6"/>
      <c r="H191" s="6">
        <f>IF(F191="","",(SUMIF($B$5:B191,"Dízimo",$F$5:F191)+SUMIF($B$5:B191,"Oferta",$F$5:F191)+SUMIF($B$5:B191,"Outra entrada",$F$5:F191))-SUMIF($B$5:B191,"Saída",$F$5:F191))</f>
      </c>
    </row>
    <row r="192" spans="1:8" x14ac:dyDescent="0.25">
      <c r="A192" s="7"/>
      <c r="B192" s="8"/>
      <c r="C192" s="8"/>
      <c r="D192" s="8"/>
      <c r="E192" s="8"/>
      <c r="F192" s="9"/>
      <c r="G192" s="8"/>
      <c r="H192" s="9">
        <f>IF(F192="","",(SUMIF($B$5:B192,"Dízimo",$F$5:F192)+SUMIF($B$5:B192,"Oferta",$F$5:F192)+SUMIF($B$5:B192,"Outra entrada",$F$5:F192))-SUMIF($B$5:B192,"Saída",$F$5:F192))</f>
      </c>
    </row>
    <row r="193" spans="1:8" x14ac:dyDescent="0.25">
      <c r="A193" s="5"/>
      <c r="F193" s="6"/>
      <c r="H193" s="6">
        <f>IF(F193="","",(SUMIF($B$5:B193,"Dízimo",$F$5:F193)+SUMIF($B$5:B193,"Oferta",$F$5:F193)+SUMIF($B$5:B193,"Outra entrada",$F$5:F193))-SUMIF($B$5:B193,"Saída",$F$5:F193))</f>
      </c>
    </row>
    <row r="194" spans="1:8" x14ac:dyDescent="0.25">
      <c r="A194" s="7"/>
      <c r="B194" s="8"/>
      <c r="C194" s="8"/>
      <c r="D194" s="8"/>
      <c r="E194" s="8"/>
      <c r="F194" s="9"/>
      <c r="G194" s="8"/>
      <c r="H194" s="9">
        <f>IF(F194="","",(SUMIF($B$5:B194,"Dízimo",$F$5:F194)+SUMIF($B$5:B194,"Oferta",$F$5:F194)+SUMIF($B$5:B194,"Outra entrada",$F$5:F194))-SUMIF($B$5:B194,"Saída",$F$5:F194))</f>
      </c>
    </row>
    <row r="195" spans="1:8" x14ac:dyDescent="0.25">
      <c r="A195" s="5"/>
      <c r="F195" s="6"/>
      <c r="H195" s="6">
        <f>IF(F195="","",(SUMIF($B$5:B195,"Dízimo",$F$5:F195)+SUMIF($B$5:B195,"Oferta",$F$5:F195)+SUMIF($B$5:B195,"Outra entrada",$F$5:F195))-SUMIF($B$5:B195,"Saída",$F$5:F195))</f>
      </c>
    </row>
    <row r="196" spans="1:8" x14ac:dyDescent="0.25">
      <c r="A196" s="7"/>
      <c r="B196" s="8"/>
      <c r="C196" s="8"/>
      <c r="D196" s="8"/>
      <c r="E196" s="8"/>
      <c r="F196" s="9"/>
      <c r="G196" s="8"/>
      <c r="H196" s="9">
        <f>IF(F196="","",(SUMIF($B$5:B196,"Dízimo",$F$5:F196)+SUMIF($B$5:B196,"Oferta",$F$5:F196)+SUMIF($B$5:B196,"Outra entrada",$F$5:F196))-SUMIF($B$5:B196,"Saída",$F$5:F196))</f>
      </c>
    </row>
    <row r="197" spans="1:8" x14ac:dyDescent="0.25">
      <c r="A197" s="5"/>
      <c r="F197" s="6"/>
      <c r="H197" s="6">
        <f>IF(F197="","",(SUMIF($B$5:B197,"Dízimo",$F$5:F197)+SUMIF($B$5:B197,"Oferta",$F$5:F197)+SUMIF($B$5:B197,"Outra entrada",$F$5:F197))-SUMIF($B$5:B197,"Saída",$F$5:F197))</f>
      </c>
    </row>
    <row r="198" spans="1:8" x14ac:dyDescent="0.25">
      <c r="A198" s="7"/>
      <c r="B198" s="8"/>
      <c r="C198" s="8"/>
      <c r="D198" s="8"/>
      <c r="E198" s="8"/>
      <c r="F198" s="9"/>
      <c r="G198" s="8"/>
      <c r="H198" s="9">
        <f>IF(F198="","",(SUMIF($B$5:B198,"Dízimo",$F$5:F198)+SUMIF($B$5:B198,"Oferta",$F$5:F198)+SUMIF($B$5:B198,"Outra entrada",$F$5:F198))-SUMIF($B$5:B198,"Saída",$F$5:F198))</f>
      </c>
    </row>
    <row r="199" spans="1:8" x14ac:dyDescent="0.25">
      <c r="A199" s="5"/>
      <c r="F199" s="6"/>
      <c r="H199" s="6">
        <f>IF(F199="","",(SUMIF($B$5:B199,"Dízimo",$F$5:F199)+SUMIF($B$5:B199,"Oferta",$F$5:F199)+SUMIF($B$5:B199,"Outra entrada",$F$5:F199))-SUMIF($B$5:B199,"Saída",$F$5:F199))</f>
      </c>
    </row>
    <row r="200" spans="1:8" x14ac:dyDescent="0.25">
      <c r="A200" s="7"/>
      <c r="B200" s="8"/>
      <c r="C200" s="8"/>
      <c r="D200" s="8"/>
      <c r="E200" s="8"/>
      <c r="F200" s="9"/>
      <c r="G200" s="8"/>
      <c r="H200" s="9">
        <f>IF(F200="","",(SUMIF($B$5:B200,"Dízimo",$F$5:F200)+SUMIF($B$5:B200,"Oferta",$F$5:F200)+SUMIF($B$5:B200,"Outra entrada",$F$5:F200))-SUMIF($B$5:B200,"Saída",$F$5:F200))</f>
      </c>
    </row>
    <row r="201" spans="1:8" x14ac:dyDescent="0.25">
      <c r="A201" s="5"/>
      <c r="F201" s="6"/>
      <c r="H201" s="6">
        <f>IF(F201="","",(SUMIF($B$5:B201,"Dízimo",$F$5:F201)+SUMIF($B$5:B201,"Oferta",$F$5:F201)+SUMIF($B$5:B201,"Outra entrada",$F$5:F201))-SUMIF($B$5:B201,"Saída",$F$5:F201))</f>
      </c>
    </row>
    <row r="202" spans="1:8" x14ac:dyDescent="0.25">
      <c r="A202" s="7"/>
      <c r="B202" s="8"/>
      <c r="C202" s="8"/>
      <c r="D202" s="8"/>
      <c r="E202" s="8"/>
      <c r="F202" s="9"/>
      <c r="G202" s="8"/>
      <c r="H202" s="9">
        <f>IF(F202="","",(SUMIF($B$5:B202,"Dízimo",$F$5:F202)+SUMIF($B$5:B202,"Oferta",$F$5:F202)+SUMIF($B$5:B202,"Outra entrada",$F$5:F202))-SUMIF($B$5:B202,"Saída",$F$5:F202))</f>
      </c>
    </row>
    <row r="203" spans="1:8" x14ac:dyDescent="0.25">
      <c r="A203" s="5"/>
      <c r="F203" s="6"/>
      <c r="H203" s="6">
        <f>IF(F203="","",(SUMIF($B$5:B203,"Dízimo",$F$5:F203)+SUMIF($B$5:B203,"Oferta",$F$5:F203)+SUMIF($B$5:B203,"Outra entrada",$F$5:F203))-SUMIF($B$5:B203,"Saída",$F$5:F203))</f>
      </c>
    </row>
    <row r="204" spans="1:8" x14ac:dyDescent="0.25">
      <c r="A204" s="7"/>
      <c r="B204" s="8"/>
      <c r="C204" s="8"/>
      <c r="D204" s="8"/>
      <c r="E204" s="8"/>
      <c r="F204" s="9"/>
      <c r="G204" s="8"/>
      <c r="H204" s="9">
        <f>IF(F204="","",(SUMIF($B$5:B204,"Dízimo",$F$5:F204)+SUMIF($B$5:B204,"Oferta",$F$5:F204)+SUMIF($B$5:B204,"Outra entrada",$F$5:F204))-SUMIF($B$5:B204,"Saída",$F$5:F204))</f>
      </c>
    </row>
    <row r="205" spans="1:8" x14ac:dyDescent="0.25">
      <c r="A205" s="5"/>
      <c r="F205" s="6"/>
      <c r="H205" s="6">
        <f>IF(F205="","",(SUMIF($B$5:B205,"Dízimo",$F$5:F205)+SUMIF($B$5:B205,"Oferta",$F$5:F205)+SUMIF($B$5:B205,"Outra entrada",$F$5:F205))-SUMIF($B$5:B205,"Saída",$F$5:F205))</f>
      </c>
    </row>
    <row r="206" spans="1:8" x14ac:dyDescent="0.25">
      <c r="A206" s="7"/>
      <c r="B206" s="8"/>
      <c r="C206" s="8"/>
      <c r="D206" s="8"/>
      <c r="E206" s="8"/>
      <c r="F206" s="9"/>
      <c r="G206" s="8"/>
      <c r="H206" s="9">
        <f>IF(F206="","",(SUMIF($B$5:B206,"Dízimo",$F$5:F206)+SUMIF($B$5:B206,"Oferta",$F$5:F206)+SUMIF($B$5:B206,"Outra entrada",$F$5:F206))-SUMIF($B$5:B206,"Saída",$F$5:F206))</f>
      </c>
    </row>
    <row r="207" spans="1:8" x14ac:dyDescent="0.25">
      <c r="A207" s="5"/>
      <c r="F207" s="6"/>
      <c r="H207" s="6">
        <f>IF(F207="","",(SUMIF($B$5:B207,"Dízimo",$F$5:F207)+SUMIF($B$5:B207,"Oferta",$F$5:F207)+SUMIF($B$5:B207,"Outra entrada",$F$5:F207))-SUMIF($B$5:B207,"Saída",$F$5:F207))</f>
      </c>
    </row>
    <row r="208" spans="1:8" x14ac:dyDescent="0.25">
      <c r="A208" s="7"/>
      <c r="B208" s="8"/>
      <c r="C208" s="8"/>
      <c r="D208" s="8"/>
      <c r="E208" s="8"/>
      <c r="F208" s="9"/>
      <c r="G208" s="8"/>
      <c r="H208" s="9">
        <f>IF(F208="","",(SUMIF($B$5:B208,"Dízimo",$F$5:F208)+SUMIF($B$5:B208,"Oferta",$F$5:F208)+SUMIF($B$5:B208,"Outra entrada",$F$5:F208))-SUMIF($B$5:B208,"Saída",$F$5:F208))</f>
      </c>
    </row>
    <row r="209" spans="1:8" x14ac:dyDescent="0.25">
      <c r="A209" s="5"/>
      <c r="F209" s="6"/>
      <c r="H209" s="6">
        <f>IF(F209="","",(SUMIF($B$5:B209,"Dízimo",$F$5:F209)+SUMIF($B$5:B209,"Oferta",$F$5:F209)+SUMIF($B$5:B209,"Outra entrada",$F$5:F209))-SUMIF($B$5:B209,"Saída",$F$5:F209))</f>
      </c>
    </row>
    <row r="210" spans="1:8" x14ac:dyDescent="0.25">
      <c r="A210" s="7"/>
      <c r="B210" s="8"/>
      <c r="C210" s="8"/>
      <c r="D210" s="8"/>
      <c r="E210" s="8"/>
      <c r="F210" s="9"/>
      <c r="G210" s="8"/>
      <c r="H210" s="9">
        <f>IF(F210="","",(SUMIF($B$5:B210,"Dízimo",$F$5:F210)+SUMIF($B$5:B210,"Oferta",$F$5:F210)+SUMIF($B$5:B210,"Outra entrada",$F$5:F210))-SUMIF($B$5:B210,"Saída",$F$5:F210))</f>
      </c>
    </row>
    <row r="211" spans="1:8" x14ac:dyDescent="0.25">
      <c r="A211" s="5"/>
      <c r="F211" s="6"/>
      <c r="H211" s="6">
        <f>IF(F211="","",(SUMIF($B$5:B211,"Dízimo",$F$5:F211)+SUMIF($B$5:B211,"Oferta",$F$5:F211)+SUMIF($B$5:B211,"Outra entrada",$F$5:F211))-SUMIF($B$5:B211,"Saída",$F$5:F211))</f>
      </c>
    </row>
    <row r="212" spans="1:8" x14ac:dyDescent="0.25">
      <c r="A212" s="7"/>
      <c r="B212" s="8"/>
      <c r="C212" s="8"/>
      <c r="D212" s="8"/>
      <c r="E212" s="8"/>
      <c r="F212" s="9"/>
      <c r="G212" s="8"/>
      <c r="H212" s="9">
        <f>IF(F212="","",(SUMIF($B$5:B212,"Dízimo",$F$5:F212)+SUMIF($B$5:B212,"Oferta",$F$5:F212)+SUMIF($B$5:B212,"Outra entrada",$F$5:F212))-SUMIF($B$5:B212,"Saída",$F$5:F212))</f>
      </c>
    </row>
    <row r="213" spans="1:8" x14ac:dyDescent="0.25">
      <c r="A213" s="5"/>
      <c r="F213" s="6"/>
      <c r="H213" s="6">
        <f>IF(F213="","",(SUMIF($B$5:B213,"Dízimo",$F$5:F213)+SUMIF($B$5:B213,"Oferta",$F$5:F213)+SUMIF($B$5:B213,"Outra entrada",$F$5:F213))-SUMIF($B$5:B213,"Saída",$F$5:F213))</f>
      </c>
    </row>
    <row r="214" spans="1:8" x14ac:dyDescent="0.25">
      <c r="A214" s="7"/>
      <c r="B214" s="8"/>
      <c r="C214" s="8"/>
      <c r="D214" s="8"/>
      <c r="E214" s="8"/>
      <c r="F214" s="9"/>
      <c r="G214" s="8"/>
      <c r="H214" s="9">
        <f>IF(F214="","",(SUMIF($B$5:B214,"Dízimo",$F$5:F214)+SUMIF($B$5:B214,"Oferta",$F$5:F214)+SUMIF($B$5:B214,"Outra entrada",$F$5:F214))-SUMIF($B$5:B214,"Saída",$F$5:F214))</f>
      </c>
    </row>
    <row r="215" spans="1:8" x14ac:dyDescent="0.25">
      <c r="A215" s="5"/>
      <c r="F215" s="6"/>
      <c r="H215" s="6">
        <f>IF(F215="","",(SUMIF($B$5:B215,"Dízimo",$F$5:F215)+SUMIF($B$5:B215,"Oferta",$F$5:F215)+SUMIF($B$5:B215,"Outra entrada",$F$5:F215))-SUMIF($B$5:B215,"Saída",$F$5:F215))</f>
      </c>
    </row>
    <row r="216" spans="1:8" x14ac:dyDescent="0.25">
      <c r="A216" s="7"/>
      <c r="B216" s="8"/>
      <c r="C216" s="8"/>
      <c r="D216" s="8"/>
      <c r="E216" s="8"/>
      <c r="F216" s="9"/>
      <c r="G216" s="8"/>
      <c r="H216" s="9">
        <f>IF(F216="","",(SUMIF($B$5:B216,"Dízimo",$F$5:F216)+SUMIF($B$5:B216,"Oferta",$F$5:F216)+SUMIF($B$5:B216,"Outra entrada",$F$5:F216))-SUMIF($B$5:B216,"Saída",$F$5:F216))</f>
      </c>
    </row>
    <row r="217" spans="1:8" x14ac:dyDescent="0.25">
      <c r="A217" s="5"/>
      <c r="F217" s="6"/>
      <c r="H217" s="6">
        <f>IF(F217="","",(SUMIF($B$5:B217,"Dízimo",$F$5:F217)+SUMIF($B$5:B217,"Oferta",$F$5:F217)+SUMIF($B$5:B217,"Outra entrada",$F$5:F217))-SUMIF($B$5:B217,"Saída",$F$5:F217))</f>
      </c>
    </row>
    <row r="218" spans="1:8" x14ac:dyDescent="0.25">
      <c r="A218" s="7"/>
      <c r="B218" s="8"/>
      <c r="C218" s="8"/>
      <c r="D218" s="8"/>
      <c r="E218" s="8"/>
      <c r="F218" s="9"/>
      <c r="G218" s="8"/>
      <c r="H218" s="9">
        <f>IF(F218="","",(SUMIF($B$5:B218,"Dízimo",$F$5:F218)+SUMIF($B$5:B218,"Oferta",$F$5:F218)+SUMIF($B$5:B218,"Outra entrada",$F$5:F218))-SUMIF($B$5:B218,"Saída",$F$5:F218))</f>
      </c>
    </row>
    <row r="219" spans="1:8" x14ac:dyDescent="0.25">
      <c r="A219" s="5"/>
      <c r="F219" s="6"/>
      <c r="H219" s="6">
        <f>IF(F219="","",(SUMIF($B$5:B219,"Dízimo",$F$5:F219)+SUMIF($B$5:B219,"Oferta",$F$5:F219)+SUMIF($B$5:B219,"Outra entrada",$F$5:F219))-SUMIF($B$5:B219,"Saída",$F$5:F219))</f>
      </c>
    </row>
    <row r="220" spans="1:8" x14ac:dyDescent="0.25">
      <c r="A220" s="7"/>
      <c r="B220" s="8"/>
      <c r="C220" s="8"/>
      <c r="D220" s="8"/>
      <c r="E220" s="8"/>
      <c r="F220" s="9"/>
      <c r="G220" s="8"/>
      <c r="H220" s="9">
        <f>IF(F220="","",(SUMIF($B$5:B220,"Dízimo",$F$5:F220)+SUMIF($B$5:B220,"Oferta",$F$5:F220)+SUMIF($B$5:B220,"Outra entrada",$F$5:F220))-SUMIF($B$5:B220,"Saída",$F$5:F220))</f>
      </c>
    </row>
    <row r="221" spans="1:8" x14ac:dyDescent="0.25">
      <c r="A221" s="5"/>
      <c r="F221" s="6"/>
      <c r="H221" s="6">
        <f>IF(F221="","",(SUMIF($B$5:B221,"Dízimo",$F$5:F221)+SUMIF($B$5:B221,"Oferta",$F$5:F221)+SUMIF($B$5:B221,"Outra entrada",$F$5:F221))-SUMIF($B$5:B221,"Saída",$F$5:F221))</f>
      </c>
    </row>
    <row r="222" spans="1:8" x14ac:dyDescent="0.25">
      <c r="A222" s="7"/>
      <c r="B222" s="8"/>
      <c r="C222" s="8"/>
      <c r="D222" s="8"/>
      <c r="E222" s="8"/>
      <c r="F222" s="9"/>
      <c r="G222" s="8"/>
      <c r="H222" s="9">
        <f>IF(F222="","",(SUMIF($B$5:B222,"Dízimo",$F$5:F222)+SUMIF($B$5:B222,"Oferta",$F$5:F222)+SUMIF($B$5:B222,"Outra entrada",$F$5:F222))-SUMIF($B$5:B222,"Saída",$F$5:F222))</f>
      </c>
    </row>
    <row r="223" spans="1:8" x14ac:dyDescent="0.25">
      <c r="A223" s="5"/>
      <c r="F223" s="6"/>
      <c r="H223" s="6">
        <f>IF(F223="","",(SUMIF($B$5:B223,"Dízimo",$F$5:F223)+SUMIF($B$5:B223,"Oferta",$F$5:F223)+SUMIF($B$5:B223,"Outra entrada",$F$5:F223))-SUMIF($B$5:B223,"Saída",$F$5:F223))</f>
      </c>
    </row>
    <row r="224" spans="1:8" x14ac:dyDescent="0.25">
      <c r="A224" s="7"/>
      <c r="B224" s="8"/>
      <c r="C224" s="8"/>
      <c r="D224" s="8"/>
      <c r="E224" s="8"/>
      <c r="F224" s="9"/>
      <c r="G224" s="8"/>
      <c r="H224" s="9">
        <f>IF(F224="","",(SUMIF($B$5:B224,"Dízimo",$F$5:F224)+SUMIF($B$5:B224,"Oferta",$F$5:F224)+SUMIF($B$5:B224,"Outra entrada",$F$5:F224))-SUMIF($B$5:B224,"Saída",$F$5:F224))</f>
      </c>
    </row>
    <row r="225" spans="1:8" x14ac:dyDescent="0.25">
      <c r="A225" s="5"/>
      <c r="F225" s="6"/>
      <c r="H225" s="6">
        <f>IF(F225="","",(SUMIF($B$5:B225,"Dízimo",$F$5:F225)+SUMIF($B$5:B225,"Oferta",$F$5:F225)+SUMIF($B$5:B225,"Outra entrada",$F$5:F225))-SUMIF($B$5:B225,"Saída",$F$5:F225))</f>
      </c>
    </row>
    <row r="226" spans="1:8" x14ac:dyDescent="0.25">
      <c r="A226" s="7"/>
      <c r="B226" s="8"/>
      <c r="C226" s="8"/>
      <c r="D226" s="8"/>
      <c r="E226" s="8"/>
      <c r="F226" s="9"/>
      <c r="G226" s="8"/>
      <c r="H226" s="9">
        <f>IF(F226="","",(SUMIF($B$5:B226,"Dízimo",$F$5:F226)+SUMIF($B$5:B226,"Oferta",$F$5:F226)+SUMIF($B$5:B226,"Outra entrada",$F$5:F226))-SUMIF($B$5:B226,"Saída",$F$5:F226))</f>
      </c>
    </row>
    <row r="227" spans="1:8" x14ac:dyDescent="0.25">
      <c r="A227" s="5"/>
      <c r="F227" s="6"/>
      <c r="H227" s="6">
        <f>IF(F227="","",(SUMIF($B$5:B227,"Dízimo",$F$5:F227)+SUMIF($B$5:B227,"Oferta",$F$5:F227)+SUMIF($B$5:B227,"Outra entrada",$F$5:F227))-SUMIF($B$5:B227,"Saída",$F$5:F227))</f>
      </c>
    </row>
    <row r="228" spans="1:8" x14ac:dyDescent="0.25">
      <c r="A228" s="7"/>
      <c r="B228" s="8"/>
      <c r="C228" s="8"/>
      <c r="D228" s="8"/>
      <c r="E228" s="8"/>
      <c r="F228" s="9"/>
      <c r="G228" s="8"/>
      <c r="H228" s="9">
        <f>IF(F228="","",(SUMIF($B$5:B228,"Dízimo",$F$5:F228)+SUMIF($B$5:B228,"Oferta",$F$5:F228)+SUMIF($B$5:B228,"Outra entrada",$F$5:F228))-SUMIF($B$5:B228,"Saída",$F$5:F228))</f>
      </c>
    </row>
    <row r="229" spans="1:8" x14ac:dyDescent="0.25">
      <c r="A229" s="5"/>
      <c r="F229" s="6"/>
      <c r="H229" s="6">
        <f>IF(F229="","",(SUMIF($B$5:B229,"Dízimo",$F$5:F229)+SUMIF($B$5:B229,"Oferta",$F$5:F229)+SUMIF($B$5:B229,"Outra entrada",$F$5:F229))-SUMIF($B$5:B229,"Saída",$F$5:F229))</f>
      </c>
    </row>
    <row r="230" spans="1:8" x14ac:dyDescent="0.25">
      <c r="A230" s="7"/>
      <c r="B230" s="8"/>
      <c r="C230" s="8"/>
      <c r="D230" s="8"/>
      <c r="E230" s="8"/>
      <c r="F230" s="9"/>
      <c r="G230" s="8"/>
      <c r="H230" s="9">
        <f>IF(F230="","",(SUMIF($B$5:B230,"Dízimo",$F$5:F230)+SUMIF($B$5:B230,"Oferta",$F$5:F230)+SUMIF($B$5:B230,"Outra entrada",$F$5:F230))-SUMIF($B$5:B230,"Saída",$F$5:F230))</f>
      </c>
    </row>
    <row r="231" spans="1:8" x14ac:dyDescent="0.25">
      <c r="A231" s="5"/>
      <c r="F231" s="6"/>
      <c r="H231" s="6">
        <f>IF(F231="","",(SUMIF($B$5:B231,"Dízimo",$F$5:F231)+SUMIF($B$5:B231,"Oferta",$F$5:F231)+SUMIF($B$5:B231,"Outra entrada",$F$5:F231))-SUMIF($B$5:B231,"Saída",$F$5:F231))</f>
      </c>
    </row>
    <row r="232" spans="1:8" x14ac:dyDescent="0.25">
      <c r="A232" s="7"/>
      <c r="B232" s="8"/>
      <c r="C232" s="8"/>
      <c r="D232" s="8"/>
      <c r="E232" s="8"/>
      <c r="F232" s="9"/>
      <c r="G232" s="8"/>
      <c r="H232" s="9">
        <f>IF(F232="","",(SUMIF($B$5:B232,"Dízimo",$F$5:F232)+SUMIF($B$5:B232,"Oferta",$F$5:F232)+SUMIF($B$5:B232,"Outra entrada",$F$5:F232))-SUMIF($B$5:B232,"Saída",$F$5:F232))</f>
      </c>
    </row>
    <row r="233" spans="1:8" x14ac:dyDescent="0.25">
      <c r="A233" s="5"/>
      <c r="F233" s="6"/>
      <c r="H233" s="6">
        <f>IF(F233="","",(SUMIF($B$5:B233,"Dízimo",$F$5:F233)+SUMIF($B$5:B233,"Oferta",$F$5:F233)+SUMIF($B$5:B233,"Outra entrada",$F$5:F233))-SUMIF($B$5:B233,"Saída",$F$5:F233))</f>
      </c>
    </row>
    <row r="234" spans="1:8" x14ac:dyDescent="0.25">
      <c r="A234" s="7"/>
      <c r="B234" s="8"/>
      <c r="C234" s="8"/>
      <c r="D234" s="8"/>
      <c r="E234" s="8"/>
      <c r="F234" s="9"/>
      <c r="G234" s="8"/>
      <c r="H234" s="9">
        <f>IF(F234="","",(SUMIF($B$5:B234,"Dízimo",$F$5:F234)+SUMIF($B$5:B234,"Oferta",$F$5:F234)+SUMIF($B$5:B234,"Outra entrada",$F$5:F234))-SUMIF($B$5:B234,"Saída",$F$5:F234))</f>
      </c>
    </row>
    <row r="235" spans="1:8" x14ac:dyDescent="0.25">
      <c r="A235" s="5"/>
      <c r="F235" s="6"/>
      <c r="H235" s="6">
        <f>IF(F235="","",(SUMIF($B$5:B235,"Dízimo",$F$5:F235)+SUMIF($B$5:B235,"Oferta",$F$5:F235)+SUMIF($B$5:B235,"Outra entrada",$F$5:F235))-SUMIF($B$5:B235,"Saída",$F$5:F235))</f>
      </c>
    </row>
    <row r="236" spans="1:8" x14ac:dyDescent="0.25">
      <c r="A236" s="7"/>
      <c r="B236" s="8"/>
      <c r="C236" s="8"/>
      <c r="D236" s="8"/>
      <c r="E236" s="8"/>
      <c r="F236" s="9"/>
      <c r="G236" s="8"/>
      <c r="H236" s="9">
        <f>IF(F236="","",(SUMIF($B$5:B236,"Dízimo",$F$5:F236)+SUMIF($B$5:B236,"Oferta",$F$5:F236)+SUMIF($B$5:B236,"Outra entrada",$F$5:F236))-SUMIF($B$5:B236,"Saída",$F$5:F236))</f>
      </c>
    </row>
    <row r="237" spans="1:8" x14ac:dyDescent="0.25">
      <c r="A237" s="5"/>
      <c r="F237" s="6"/>
      <c r="H237" s="6">
        <f>IF(F237="","",(SUMIF($B$5:B237,"Dízimo",$F$5:F237)+SUMIF($B$5:B237,"Oferta",$F$5:F237)+SUMIF($B$5:B237,"Outra entrada",$F$5:F237))-SUMIF($B$5:B237,"Saída",$F$5:F237))</f>
      </c>
    </row>
    <row r="238" spans="1:8" x14ac:dyDescent="0.25">
      <c r="A238" s="7"/>
      <c r="B238" s="8"/>
      <c r="C238" s="8"/>
      <c r="D238" s="8"/>
      <c r="E238" s="8"/>
      <c r="F238" s="9"/>
      <c r="G238" s="8"/>
      <c r="H238" s="9">
        <f>IF(F238="","",(SUMIF($B$5:B238,"Dízimo",$F$5:F238)+SUMIF($B$5:B238,"Oferta",$F$5:F238)+SUMIF($B$5:B238,"Outra entrada",$F$5:F238))-SUMIF($B$5:B238,"Saída",$F$5:F238))</f>
      </c>
    </row>
    <row r="239" spans="1:8" x14ac:dyDescent="0.25">
      <c r="A239" s="5"/>
      <c r="F239" s="6"/>
      <c r="H239" s="6">
        <f>IF(F239="","",(SUMIF($B$5:B239,"Dízimo",$F$5:F239)+SUMIF($B$5:B239,"Oferta",$F$5:F239)+SUMIF($B$5:B239,"Outra entrada",$F$5:F239))-SUMIF($B$5:B239,"Saída",$F$5:F239))</f>
      </c>
    </row>
    <row r="240" spans="1:8" x14ac:dyDescent="0.25">
      <c r="A240" s="7"/>
      <c r="B240" s="8"/>
      <c r="C240" s="8"/>
      <c r="D240" s="8"/>
      <c r="E240" s="8"/>
      <c r="F240" s="9"/>
      <c r="G240" s="8"/>
      <c r="H240" s="9">
        <f>IF(F240="","",(SUMIF($B$5:B240,"Dízimo",$F$5:F240)+SUMIF($B$5:B240,"Oferta",$F$5:F240)+SUMIF($B$5:B240,"Outra entrada",$F$5:F240))-SUMIF($B$5:B240,"Saída",$F$5:F240))</f>
      </c>
    </row>
    <row r="241" spans="1:8" x14ac:dyDescent="0.25">
      <c r="A241" s="5"/>
      <c r="F241" s="6"/>
      <c r="H241" s="6">
        <f>IF(F241="","",(SUMIF($B$5:B241,"Dízimo",$F$5:F241)+SUMIF($B$5:B241,"Oferta",$F$5:F241)+SUMIF($B$5:B241,"Outra entrada",$F$5:F241))-SUMIF($B$5:B241,"Saída",$F$5:F241))</f>
      </c>
    </row>
    <row r="242" spans="1:8" x14ac:dyDescent="0.25">
      <c r="A242" s="7"/>
      <c r="B242" s="8"/>
      <c r="C242" s="8"/>
      <c r="D242" s="8"/>
      <c r="E242" s="8"/>
      <c r="F242" s="9"/>
      <c r="G242" s="8"/>
      <c r="H242" s="9">
        <f>IF(F242="","",(SUMIF($B$5:B242,"Dízimo",$F$5:F242)+SUMIF($B$5:B242,"Oferta",$F$5:F242)+SUMIF($B$5:B242,"Outra entrada",$F$5:F242))-SUMIF($B$5:B242,"Saída",$F$5:F242))</f>
      </c>
    </row>
    <row r="243" spans="1:8" x14ac:dyDescent="0.25">
      <c r="A243" s="5"/>
      <c r="F243" s="6"/>
      <c r="H243" s="6">
        <f>IF(F243="","",(SUMIF($B$5:B243,"Dízimo",$F$5:F243)+SUMIF($B$5:B243,"Oferta",$F$5:F243)+SUMIF($B$5:B243,"Outra entrada",$F$5:F243))-SUMIF($B$5:B243,"Saída",$F$5:F243))</f>
      </c>
    </row>
    <row r="244" spans="1:8" x14ac:dyDescent="0.25">
      <c r="A244" s="7"/>
      <c r="B244" s="8"/>
      <c r="C244" s="8"/>
      <c r="D244" s="8"/>
      <c r="E244" s="8"/>
      <c r="F244" s="9"/>
      <c r="G244" s="8"/>
      <c r="H244" s="9">
        <f>IF(F244="","",(SUMIF($B$5:B244,"Dízimo",$F$5:F244)+SUMIF($B$5:B244,"Oferta",$F$5:F244)+SUMIF($B$5:B244,"Outra entrada",$F$5:F244))-SUMIF($B$5:B244,"Saída",$F$5:F244))</f>
      </c>
    </row>
    <row r="245" spans="1:8" x14ac:dyDescent="0.25">
      <c r="A245" s="5"/>
      <c r="F245" s="6"/>
      <c r="H245" s="6">
        <f>IF(F245="","",(SUMIF($B$5:B245,"Dízimo",$F$5:F245)+SUMIF($B$5:B245,"Oferta",$F$5:F245)+SUMIF($B$5:B245,"Outra entrada",$F$5:F245))-SUMIF($B$5:B245,"Saída",$F$5:F245))</f>
      </c>
    </row>
    <row r="246" spans="1:8" x14ac:dyDescent="0.25">
      <c r="A246" s="7"/>
      <c r="B246" s="8"/>
      <c r="C246" s="8"/>
      <c r="D246" s="8"/>
      <c r="E246" s="8"/>
      <c r="F246" s="9"/>
      <c r="G246" s="8"/>
      <c r="H246" s="9">
        <f>IF(F246="","",(SUMIF($B$5:B246,"Dízimo",$F$5:F246)+SUMIF($B$5:B246,"Oferta",$F$5:F246)+SUMIF($B$5:B246,"Outra entrada",$F$5:F246))-SUMIF($B$5:B246,"Saída",$F$5:F246))</f>
      </c>
    </row>
    <row r="247" spans="1:8" x14ac:dyDescent="0.25">
      <c r="A247" s="5"/>
      <c r="F247" s="6"/>
      <c r="H247" s="6">
        <f>IF(F247="","",(SUMIF($B$5:B247,"Dízimo",$F$5:F247)+SUMIF($B$5:B247,"Oferta",$F$5:F247)+SUMIF($B$5:B247,"Outra entrada",$F$5:F247))-SUMIF($B$5:B247,"Saída",$F$5:F247))</f>
      </c>
    </row>
    <row r="248" spans="1:8" x14ac:dyDescent="0.25">
      <c r="A248" s="7"/>
      <c r="B248" s="8"/>
      <c r="C248" s="8"/>
      <c r="D248" s="8"/>
      <c r="E248" s="8"/>
      <c r="F248" s="9"/>
      <c r="G248" s="8"/>
      <c r="H248" s="9">
        <f>IF(F248="","",(SUMIF($B$5:B248,"Dízimo",$F$5:F248)+SUMIF($B$5:B248,"Oferta",$F$5:F248)+SUMIF($B$5:B248,"Outra entrada",$F$5:F248))-SUMIF($B$5:B248,"Saída",$F$5:F248))</f>
      </c>
    </row>
    <row r="249" spans="1:8" x14ac:dyDescent="0.25">
      <c r="A249" s="5"/>
      <c r="F249" s="6"/>
      <c r="H249" s="6">
        <f>IF(F249="","",(SUMIF($B$5:B249,"Dízimo",$F$5:F249)+SUMIF($B$5:B249,"Oferta",$F$5:F249)+SUMIF($B$5:B249,"Outra entrada",$F$5:F249))-SUMIF($B$5:B249,"Saída",$F$5:F249))</f>
      </c>
    </row>
    <row r="250" spans="1:8" x14ac:dyDescent="0.25">
      <c r="A250" s="7"/>
      <c r="B250" s="8"/>
      <c r="C250" s="8"/>
      <c r="D250" s="8"/>
      <c r="E250" s="8"/>
      <c r="F250" s="9"/>
      <c r="G250" s="8"/>
      <c r="H250" s="9">
        <f>IF(F250="","",(SUMIF($B$5:B250,"Dízimo",$F$5:F250)+SUMIF($B$5:B250,"Oferta",$F$5:F250)+SUMIF($B$5:B250,"Outra entrada",$F$5:F250))-SUMIF($B$5:B250,"Saída",$F$5:F250))</f>
      </c>
    </row>
    <row r="251" spans="1:8" x14ac:dyDescent="0.25">
      <c r="A251" s="5"/>
      <c r="F251" s="6"/>
      <c r="H251" s="6">
        <f>IF(F251="","",(SUMIF($B$5:B251,"Dízimo",$F$5:F251)+SUMIF($B$5:B251,"Oferta",$F$5:F251)+SUMIF($B$5:B251,"Outra entrada",$F$5:F251))-SUMIF($B$5:B251,"Saída",$F$5:F251))</f>
      </c>
    </row>
    <row r="252" spans="1:8" x14ac:dyDescent="0.25">
      <c r="A252" s="7"/>
      <c r="B252" s="8"/>
      <c r="C252" s="8"/>
      <c r="D252" s="8"/>
      <c r="E252" s="8"/>
      <c r="F252" s="9"/>
      <c r="G252" s="8"/>
      <c r="H252" s="9">
        <f>IF(F252="","",(SUMIF($B$5:B252,"Dízimo",$F$5:F252)+SUMIF($B$5:B252,"Oferta",$F$5:F252)+SUMIF($B$5:B252,"Outra entrada",$F$5:F252))-SUMIF($B$5:B252,"Saída",$F$5:F252))</f>
      </c>
    </row>
    <row r="253" spans="1:8" x14ac:dyDescent="0.25">
      <c r="A253" s="5"/>
      <c r="F253" s="6"/>
      <c r="H253" s="6">
        <f>IF(F253="","",(SUMIF($B$5:B253,"Dízimo",$F$5:F253)+SUMIF($B$5:B253,"Oferta",$F$5:F253)+SUMIF($B$5:B253,"Outra entrada",$F$5:F253))-SUMIF($B$5:B253,"Saída",$F$5:F253))</f>
      </c>
    </row>
    <row r="254" spans="1:8" x14ac:dyDescent="0.25">
      <c r="A254" s="7"/>
      <c r="B254" s="8"/>
      <c r="C254" s="8"/>
      <c r="D254" s="8"/>
      <c r="E254" s="8"/>
      <c r="F254" s="9"/>
      <c r="G254" s="8"/>
      <c r="H254" s="9">
        <f>IF(F254="","",(SUMIF($B$5:B254,"Dízimo",$F$5:F254)+SUMIF($B$5:B254,"Oferta",$F$5:F254)+SUMIF($B$5:B254,"Outra entrada",$F$5:F254))-SUMIF($B$5:B254,"Saída",$F$5:F254))</f>
      </c>
    </row>
    <row r="255" spans="1:8" x14ac:dyDescent="0.25">
      <c r="A255" s="5"/>
      <c r="F255" s="6"/>
      <c r="H255" s="6">
        <f>IF(F255="","",(SUMIF($B$5:B255,"Dízimo",$F$5:F255)+SUMIF($B$5:B255,"Oferta",$F$5:F255)+SUMIF($B$5:B255,"Outra entrada",$F$5:F255))-SUMIF($B$5:B255,"Saída",$F$5:F255))</f>
      </c>
    </row>
    <row r="256" spans="1:8" x14ac:dyDescent="0.25">
      <c r="A256" s="7"/>
      <c r="B256" s="8"/>
      <c r="C256" s="8"/>
      <c r="D256" s="8"/>
      <c r="E256" s="8"/>
      <c r="F256" s="9"/>
      <c r="G256" s="8"/>
      <c r="H256" s="9">
        <f>IF(F256="","",(SUMIF($B$5:B256,"Dízimo",$F$5:F256)+SUMIF($B$5:B256,"Oferta",$F$5:F256)+SUMIF($B$5:B256,"Outra entrada",$F$5:F256))-SUMIF($B$5:B256,"Saída",$F$5:F256))</f>
      </c>
    </row>
    <row r="257" spans="1:8" x14ac:dyDescent="0.25">
      <c r="A257" s="5"/>
      <c r="F257" s="6"/>
      <c r="H257" s="6">
        <f>IF(F257="","",(SUMIF($B$5:B257,"Dízimo",$F$5:F257)+SUMIF($B$5:B257,"Oferta",$F$5:F257)+SUMIF($B$5:B257,"Outra entrada",$F$5:F257))-SUMIF($B$5:B257,"Saída",$F$5:F257))</f>
      </c>
    </row>
    <row r="258" spans="1:8" x14ac:dyDescent="0.25">
      <c r="A258" s="7"/>
      <c r="B258" s="8"/>
      <c r="C258" s="8"/>
      <c r="D258" s="8"/>
      <c r="E258" s="8"/>
      <c r="F258" s="9"/>
      <c r="G258" s="8"/>
      <c r="H258" s="9">
        <f>IF(F258="","",(SUMIF($B$5:B258,"Dízimo",$F$5:F258)+SUMIF($B$5:B258,"Oferta",$F$5:F258)+SUMIF($B$5:B258,"Outra entrada",$F$5:F258))-SUMIF($B$5:B258,"Saída",$F$5:F258))</f>
      </c>
    </row>
    <row r="259" spans="1:8" x14ac:dyDescent="0.25">
      <c r="A259" s="5"/>
      <c r="F259" s="6"/>
      <c r="H259" s="6">
        <f>IF(F259="","",(SUMIF($B$5:B259,"Dízimo",$F$5:F259)+SUMIF($B$5:B259,"Oferta",$F$5:F259)+SUMIF($B$5:B259,"Outra entrada",$F$5:F259))-SUMIF($B$5:B259,"Saída",$F$5:F259))</f>
      </c>
    </row>
    <row r="260" spans="1:8" x14ac:dyDescent="0.25">
      <c r="A260" s="7"/>
      <c r="B260" s="8"/>
      <c r="C260" s="8"/>
      <c r="D260" s="8"/>
      <c r="E260" s="8"/>
      <c r="F260" s="9"/>
      <c r="G260" s="8"/>
      <c r="H260" s="9">
        <f>IF(F260="","",(SUMIF($B$5:B260,"Dízimo",$F$5:F260)+SUMIF($B$5:B260,"Oferta",$F$5:F260)+SUMIF($B$5:B260,"Outra entrada",$F$5:F260))-SUMIF($B$5:B260,"Saída",$F$5:F260))</f>
      </c>
    </row>
    <row r="261" spans="1:8" x14ac:dyDescent="0.25">
      <c r="A261" s="5"/>
      <c r="F261" s="6"/>
      <c r="H261" s="6">
        <f>IF(F261="","",(SUMIF($B$5:B261,"Dízimo",$F$5:F261)+SUMIF($B$5:B261,"Oferta",$F$5:F261)+SUMIF($B$5:B261,"Outra entrada",$F$5:F261))-SUMIF($B$5:B261,"Saída",$F$5:F261))</f>
      </c>
    </row>
    <row r="262" spans="1:8" x14ac:dyDescent="0.25">
      <c r="A262" s="7"/>
      <c r="B262" s="8"/>
      <c r="C262" s="8"/>
      <c r="D262" s="8"/>
      <c r="E262" s="8"/>
      <c r="F262" s="9"/>
      <c r="G262" s="8"/>
      <c r="H262" s="9">
        <f>IF(F262="","",(SUMIF($B$5:B262,"Dízimo",$F$5:F262)+SUMIF($B$5:B262,"Oferta",$F$5:F262)+SUMIF($B$5:B262,"Outra entrada",$F$5:F262))-SUMIF($B$5:B262,"Saída",$F$5:F262))</f>
      </c>
    </row>
    <row r="263" spans="1:8" x14ac:dyDescent="0.25">
      <c r="A263" s="5"/>
      <c r="F263" s="6"/>
      <c r="H263" s="6">
        <f>IF(F263="","",(SUMIF($B$5:B263,"Dízimo",$F$5:F263)+SUMIF($B$5:B263,"Oferta",$F$5:F263)+SUMIF($B$5:B263,"Outra entrada",$F$5:F263))-SUMIF($B$5:B263,"Saída",$F$5:F263))</f>
      </c>
    </row>
    <row r="264" spans="1:8" x14ac:dyDescent="0.25">
      <c r="A264" s="7"/>
      <c r="B264" s="8"/>
      <c r="C264" s="8"/>
      <c r="D264" s="8"/>
      <c r="E264" s="8"/>
      <c r="F264" s="9"/>
      <c r="G264" s="8"/>
      <c r="H264" s="9">
        <f>IF(F264="","",(SUMIF($B$5:B264,"Dízimo",$F$5:F264)+SUMIF($B$5:B264,"Oferta",$F$5:F264)+SUMIF($B$5:B264,"Outra entrada",$F$5:F264))-SUMIF($B$5:B264,"Saída",$F$5:F264))</f>
      </c>
    </row>
    <row r="265" spans="1:8" x14ac:dyDescent="0.25">
      <c r="A265" s="5"/>
      <c r="F265" s="6"/>
      <c r="H265" s="6">
        <f>IF(F265="","",(SUMIF($B$5:B265,"Dízimo",$F$5:F265)+SUMIF($B$5:B265,"Oferta",$F$5:F265)+SUMIF($B$5:B265,"Outra entrada",$F$5:F265))-SUMIF($B$5:B265,"Saída",$F$5:F265))</f>
      </c>
    </row>
    <row r="266" spans="1:8" x14ac:dyDescent="0.25">
      <c r="A266" s="7"/>
      <c r="B266" s="8"/>
      <c r="C266" s="8"/>
      <c r="D266" s="8"/>
      <c r="E266" s="8"/>
      <c r="F266" s="9"/>
      <c r="G266" s="8"/>
      <c r="H266" s="9">
        <f>IF(F266="","",(SUMIF($B$5:B266,"Dízimo",$F$5:F266)+SUMIF($B$5:B266,"Oferta",$F$5:F266)+SUMIF($B$5:B266,"Outra entrada",$F$5:F266))-SUMIF($B$5:B266,"Saída",$F$5:F266))</f>
      </c>
    </row>
    <row r="267" spans="1:8" x14ac:dyDescent="0.25">
      <c r="A267" s="5"/>
      <c r="F267" s="6"/>
      <c r="H267" s="6">
        <f>IF(F267="","",(SUMIF($B$5:B267,"Dízimo",$F$5:F267)+SUMIF($B$5:B267,"Oferta",$F$5:F267)+SUMIF($B$5:B267,"Outra entrada",$F$5:F267))-SUMIF($B$5:B267,"Saída",$F$5:F267))</f>
      </c>
    </row>
    <row r="268" spans="1:8" x14ac:dyDescent="0.25">
      <c r="A268" s="7"/>
      <c r="B268" s="8"/>
      <c r="C268" s="8"/>
      <c r="D268" s="8"/>
      <c r="E268" s="8"/>
      <c r="F268" s="9"/>
      <c r="G268" s="8"/>
      <c r="H268" s="9">
        <f>IF(F268="","",(SUMIF($B$5:B268,"Dízimo",$F$5:F268)+SUMIF($B$5:B268,"Oferta",$F$5:F268)+SUMIF($B$5:B268,"Outra entrada",$F$5:F268))-SUMIF($B$5:B268,"Saída",$F$5:F268))</f>
      </c>
    </row>
    <row r="269" spans="1:8" x14ac:dyDescent="0.25">
      <c r="A269" s="5"/>
      <c r="F269" s="6"/>
      <c r="H269" s="6">
        <f>IF(F269="","",(SUMIF($B$5:B269,"Dízimo",$F$5:F269)+SUMIF($B$5:B269,"Oferta",$F$5:F269)+SUMIF($B$5:B269,"Outra entrada",$F$5:F269))-SUMIF($B$5:B269,"Saída",$F$5:F269))</f>
      </c>
    </row>
    <row r="270" spans="1:8" x14ac:dyDescent="0.25">
      <c r="A270" s="7"/>
      <c r="B270" s="8"/>
      <c r="C270" s="8"/>
      <c r="D270" s="8"/>
      <c r="E270" s="8"/>
      <c r="F270" s="9"/>
      <c r="G270" s="8"/>
      <c r="H270" s="9">
        <f>IF(F270="","",(SUMIF($B$5:B270,"Dízimo",$F$5:F270)+SUMIF($B$5:B270,"Oferta",$F$5:F270)+SUMIF($B$5:B270,"Outra entrada",$F$5:F270))-SUMIF($B$5:B270,"Saída",$F$5:F270))</f>
      </c>
    </row>
    <row r="271" spans="1:8" x14ac:dyDescent="0.25">
      <c r="A271" s="5"/>
      <c r="F271" s="6"/>
      <c r="H271" s="6">
        <f>IF(F271="","",(SUMIF($B$5:B271,"Dízimo",$F$5:F271)+SUMIF($B$5:B271,"Oferta",$F$5:F271)+SUMIF($B$5:B271,"Outra entrada",$F$5:F271))-SUMIF($B$5:B271,"Saída",$F$5:F271))</f>
      </c>
    </row>
    <row r="272" spans="1:8" x14ac:dyDescent="0.25">
      <c r="A272" s="7"/>
      <c r="B272" s="8"/>
      <c r="C272" s="8"/>
      <c r="D272" s="8"/>
      <c r="E272" s="8"/>
      <c r="F272" s="9"/>
      <c r="G272" s="8"/>
      <c r="H272" s="9">
        <f>IF(F272="","",(SUMIF($B$5:B272,"Dízimo",$F$5:F272)+SUMIF($B$5:B272,"Oferta",$F$5:F272)+SUMIF($B$5:B272,"Outra entrada",$F$5:F272))-SUMIF($B$5:B272,"Saída",$F$5:F272))</f>
      </c>
    </row>
    <row r="273" spans="1:8" x14ac:dyDescent="0.25">
      <c r="A273" s="5"/>
      <c r="F273" s="6"/>
      <c r="H273" s="6">
        <f>IF(F273="","",(SUMIF($B$5:B273,"Dízimo",$F$5:F273)+SUMIF($B$5:B273,"Oferta",$F$5:F273)+SUMIF($B$5:B273,"Outra entrada",$F$5:F273))-SUMIF($B$5:B273,"Saída",$F$5:F273))</f>
      </c>
    </row>
    <row r="274" spans="1:8" x14ac:dyDescent="0.25">
      <c r="A274" s="7"/>
      <c r="B274" s="8"/>
      <c r="C274" s="8"/>
      <c r="D274" s="8"/>
      <c r="E274" s="8"/>
      <c r="F274" s="9"/>
      <c r="G274" s="8"/>
      <c r="H274" s="9">
        <f>IF(F274="","",(SUMIF($B$5:B274,"Dízimo",$F$5:F274)+SUMIF($B$5:B274,"Oferta",$F$5:F274)+SUMIF($B$5:B274,"Outra entrada",$F$5:F274))-SUMIF($B$5:B274,"Saída",$F$5:F274))</f>
      </c>
    </row>
    <row r="275" spans="1:8" x14ac:dyDescent="0.25">
      <c r="A275" s="5"/>
      <c r="F275" s="6"/>
      <c r="H275" s="6">
        <f>IF(F275="","",(SUMIF($B$5:B275,"Dízimo",$F$5:F275)+SUMIF($B$5:B275,"Oferta",$F$5:F275)+SUMIF($B$5:B275,"Outra entrada",$F$5:F275))-SUMIF($B$5:B275,"Saída",$F$5:F275))</f>
      </c>
    </row>
    <row r="276" spans="1:8" x14ac:dyDescent="0.25">
      <c r="A276" s="7"/>
      <c r="B276" s="8"/>
      <c r="C276" s="8"/>
      <c r="D276" s="8"/>
      <c r="E276" s="8"/>
      <c r="F276" s="9"/>
      <c r="G276" s="8"/>
      <c r="H276" s="9">
        <f>IF(F276="","",(SUMIF($B$5:B276,"Dízimo",$F$5:F276)+SUMIF($B$5:B276,"Oferta",$F$5:F276)+SUMIF($B$5:B276,"Outra entrada",$F$5:F276))-SUMIF($B$5:B276,"Saída",$F$5:F276))</f>
      </c>
    </row>
    <row r="277" spans="1:8" x14ac:dyDescent="0.25">
      <c r="A277" s="5"/>
      <c r="F277" s="6"/>
      <c r="H277" s="6">
        <f>IF(F277="","",(SUMIF($B$5:B277,"Dízimo",$F$5:F277)+SUMIF($B$5:B277,"Oferta",$F$5:F277)+SUMIF($B$5:B277,"Outra entrada",$F$5:F277))-SUMIF($B$5:B277,"Saída",$F$5:F277))</f>
      </c>
    </row>
    <row r="278" spans="1:8" x14ac:dyDescent="0.25">
      <c r="A278" s="7"/>
      <c r="B278" s="8"/>
      <c r="C278" s="8"/>
      <c r="D278" s="8"/>
      <c r="E278" s="8"/>
      <c r="F278" s="9"/>
      <c r="G278" s="8"/>
      <c r="H278" s="9">
        <f>IF(F278="","",(SUMIF($B$5:B278,"Dízimo",$F$5:F278)+SUMIF($B$5:B278,"Oferta",$F$5:F278)+SUMIF($B$5:B278,"Outra entrada",$F$5:F278))-SUMIF($B$5:B278,"Saída",$F$5:F278))</f>
      </c>
    </row>
    <row r="279" spans="1:8" x14ac:dyDescent="0.25">
      <c r="A279" s="5"/>
      <c r="F279" s="6"/>
      <c r="H279" s="6">
        <f>IF(F279="","",(SUMIF($B$5:B279,"Dízimo",$F$5:F279)+SUMIF($B$5:B279,"Oferta",$F$5:F279)+SUMIF($B$5:B279,"Outra entrada",$F$5:F279))-SUMIF($B$5:B279,"Saída",$F$5:F279))</f>
      </c>
    </row>
    <row r="280" spans="1:8" x14ac:dyDescent="0.25">
      <c r="A280" s="7"/>
      <c r="B280" s="8"/>
      <c r="C280" s="8"/>
      <c r="D280" s="8"/>
      <c r="E280" s="8"/>
      <c r="F280" s="9"/>
      <c r="G280" s="8"/>
      <c r="H280" s="9">
        <f>IF(F280="","",(SUMIF($B$5:B280,"Dízimo",$F$5:F280)+SUMIF($B$5:B280,"Oferta",$F$5:F280)+SUMIF($B$5:B280,"Outra entrada",$F$5:F280))-SUMIF($B$5:B280,"Saída",$F$5:F280))</f>
      </c>
    </row>
    <row r="281" spans="1:8" x14ac:dyDescent="0.25">
      <c r="A281" s="5"/>
      <c r="F281" s="6"/>
      <c r="H281" s="6">
        <f>IF(F281="","",(SUMIF($B$5:B281,"Dízimo",$F$5:F281)+SUMIF($B$5:B281,"Oferta",$F$5:F281)+SUMIF($B$5:B281,"Outra entrada",$F$5:F281))-SUMIF($B$5:B281,"Saída",$F$5:F281))</f>
      </c>
    </row>
    <row r="282" spans="1:8" x14ac:dyDescent="0.25">
      <c r="A282" s="7"/>
      <c r="B282" s="8"/>
      <c r="C282" s="8"/>
      <c r="D282" s="8"/>
      <c r="E282" s="8"/>
      <c r="F282" s="9"/>
      <c r="G282" s="8"/>
      <c r="H282" s="9">
        <f>IF(F282="","",(SUMIF($B$5:B282,"Dízimo",$F$5:F282)+SUMIF($B$5:B282,"Oferta",$F$5:F282)+SUMIF($B$5:B282,"Outra entrada",$F$5:F282))-SUMIF($B$5:B282,"Saída",$F$5:F282))</f>
      </c>
    </row>
    <row r="283" spans="1:8" x14ac:dyDescent="0.25">
      <c r="A283" s="5"/>
      <c r="F283" s="6"/>
      <c r="H283" s="6">
        <f>IF(F283="","",(SUMIF($B$5:B283,"Dízimo",$F$5:F283)+SUMIF($B$5:B283,"Oferta",$F$5:F283)+SUMIF($B$5:B283,"Outra entrada",$F$5:F283))-SUMIF($B$5:B283,"Saída",$F$5:F283))</f>
      </c>
    </row>
    <row r="284" spans="1:8" x14ac:dyDescent="0.25">
      <c r="A284" s="7"/>
      <c r="B284" s="8"/>
      <c r="C284" s="8"/>
      <c r="D284" s="8"/>
      <c r="E284" s="8"/>
      <c r="F284" s="9"/>
      <c r="G284" s="8"/>
      <c r="H284" s="9">
        <f>IF(F284="","",(SUMIF($B$5:B284,"Dízimo",$F$5:F284)+SUMIF($B$5:B284,"Oferta",$F$5:F284)+SUMIF($B$5:B284,"Outra entrada",$F$5:F284))-SUMIF($B$5:B284,"Saída",$F$5:F284))</f>
      </c>
    </row>
    <row r="285" spans="1:8" x14ac:dyDescent="0.25">
      <c r="A285" s="5"/>
      <c r="F285" s="6"/>
      <c r="H285" s="6">
        <f>IF(F285="","",(SUMIF($B$5:B285,"Dízimo",$F$5:F285)+SUMIF($B$5:B285,"Oferta",$F$5:F285)+SUMIF($B$5:B285,"Outra entrada",$F$5:F285))-SUMIF($B$5:B285,"Saída",$F$5:F285))</f>
      </c>
    </row>
    <row r="286" spans="1:8" x14ac:dyDescent="0.25">
      <c r="A286" s="7"/>
      <c r="B286" s="8"/>
      <c r="C286" s="8"/>
      <c r="D286" s="8"/>
      <c r="E286" s="8"/>
      <c r="F286" s="9"/>
      <c r="G286" s="8"/>
      <c r="H286" s="9">
        <f>IF(F286="","",(SUMIF($B$5:B286,"Dízimo",$F$5:F286)+SUMIF($B$5:B286,"Oferta",$F$5:F286)+SUMIF($B$5:B286,"Outra entrada",$F$5:F286))-SUMIF($B$5:B286,"Saída",$F$5:F286))</f>
      </c>
    </row>
    <row r="287" spans="1:8" x14ac:dyDescent="0.25">
      <c r="A287" s="5"/>
      <c r="F287" s="6"/>
      <c r="H287" s="6">
        <f>IF(F287="","",(SUMIF($B$5:B287,"Dízimo",$F$5:F287)+SUMIF($B$5:B287,"Oferta",$F$5:F287)+SUMIF($B$5:B287,"Outra entrada",$F$5:F287))-SUMIF($B$5:B287,"Saída",$F$5:F287))</f>
      </c>
    </row>
    <row r="288" spans="1:8" x14ac:dyDescent="0.25">
      <c r="A288" s="7"/>
      <c r="B288" s="8"/>
      <c r="C288" s="8"/>
      <c r="D288" s="8"/>
      <c r="E288" s="8"/>
      <c r="F288" s="9"/>
      <c r="G288" s="8"/>
      <c r="H288" s="9">
        <f>IF(F288="","",(SUMIF($B$5:B288,"Dízimo",$F$5:F288)+SUMIF($B$5:B288,"Oferta",$F$5:F288)+SUMIF($B$5:B288,"Outra entrada",$F$5:F288))-SUMIF($B$5:B288,"Saída",$F$5:F288))</f>
      </c>
    </row>
    <row r="289" spans="1:8" x14ac:dyDescent="0.25">
      <c r="A289" s="5"/>
      <c r="F289" s="6"/>
      <c r="H289" s="6">
        <f>IF(F289="","",(SUMIF($B$5:B289,"Dízimo",$F$5:F289)+SUMIF($B$5:B289,"Oferta",$F$5:F289)+SUMIF($B$5:B289,"Outra entrada",$F$5:F289))-SUMIF($B$5:B289,"Saída",$F$5:F289))</f>
      </c>
    </row>
    <row r="290" spans="1:8" x14ac:dyDescent="0.25">
      <c r="A290" s="7"/>
      <c r="B290" s="8"/>
      <c r="C290" s="8"/>
      <c r="D290" s="8"/>
      <c r="E290" s="8"/>
      <c r="F290" s="9"/>
      <c r="G290" s="8"/>
      <c r="H290" s="9">
        <f>IF(F290="","",(SUMIF($B$5:B290,"Dízimo",$F$5:F290)+SUMIF($B$5:B290,"Oferta",$F$5:F290)+SUMIF($B$5:B290,"Outra entrada",$F$5:F290))-SUMIF($B$5:B290,"Saída",$F$5:F290))</f>
      </c>
    </row>
    <row r="291" spans="1:8" x14ac:dyDescent="0.25">
      <c r="A291" s="5"/>
      <c r="F291" s="6"/>
      <c r="H291" s="6">
        <f>IF(F291="","",(SUMIF($B$5:B291,"Dízimo",$F$5:F291)+SUMIF($B$5:B291,"Oferta",$F$5:F291)+SUMIF($B$5:B291,"Outra entrada",$F$5:F291))-SUMIF($B$5:B291,"Saída",$F$5:F291))</f>
      </c>
    </row>
    <row r="292" spans="1:8" x14ac:dyDescent="0.25">
      <c r="A292" s="7"/>
      <c r="B292" s="8"/>
      <c r="C292" s="8"/>
      <c r="D292" s="8"/>
      <c r="E292" s="8"/>
      <c r="F292" s="9"/>
      <c r="G292" s="8"/>
      <c r="H292" s="9">
        <f>IF(F292="","",(SUMIF($B$5:B292,"Dízimo",$F$5:F292)+SUMIF($B$5:B292,"Oferta",$F$5:F292)+SUMIF($B$5:B292,"Outra entrada",$F$5:F292))-SUMIF($B$5:B292,"Saída",$F$5:F292))</f>
      </c>
    </row>
    <row r="293" spans="1:8" x14ac:dyDescent="0.25">
      <c r="A293" s="5"/>
      <c r="F293" s="6"/>
      <c r="H293" s="6">
        <f>IF(F293="","",(SUMIF($B$5:B293,"Dízimo",$F$5:F293)+SUMIF($B$5:B293,"Oferta",$F$5:F293)+SUMIF($B$5:B293,"Outra entrada",$F$5:F293))-SUMIF($B$5:B293,"Saída",$F$5:F293))</f>
      </c>
    </row>
    <row r="294" spans="1:8" x14ac:dyDescent="0.25">
      <c r="A294" s="7"/>
      <c r="B294" s="8"/>
      <c r="C294" s="8"/>
      <c r="D294" s="8"/>
      <c r="E294" s="8"/>
      <c r="F294" s="9"/>
      <c r="G294" s="8"/>
      <c r="H294" s="9">
        <f>IF(F294="","",(SUMIF($B$5:B294,"Dízimo",$F$5:F294)+SUMIF($B$5:B294,"Oferta",$F$5:F294)+SUMIF($B$5:B294,"Outra entrada",$F$5:F294))-SUMIF($B$5:B294,"Saída",$F$5:F294))</f>
      </c>
    </row>
    <row r="295" spans="1:8" x14ac:dyDescent="0.25">
      <c r="A295" s="5"/>
      <c r="F295" s="6"/>
      <c r="H295" s="6">
        <f>IF(F295="","",(SUMIF($B$5:B295,"Dízimo",$F$5:F295)+SUMIF($B$5:B295,"Oferta",$F$5:F295)+SUMIF($B$5:B295,"Outra entrada",$F$5:F295))-SUMIF($B$5:B295,"Saída",$F$5:F295))</f>
      </c>
    </row>
    <row r="296" spans="1:8" x14ac:dyDescent="0.25">
      <c r="A296" s="7"/>
      <c r="B296" s="8"/>
      <c r="C296" s="8"/>
      <c r="D296" s="8"/>
      <c r="E296" s="8"/>
      <c r="F296" s="9"/>
      <c r="G296" s="8"/>
      <c r="H296" s="9">
        <f>IF(F296="","",(SUMIF($B$5:B296,"Dízimo",$F$5:F296)+SUMIF($B$5:B296,"Oferta",$F$5:F296)+SUMIF($B$5:B296,"Outra entrada",$F$5:F296))-SUMIF($B$5:B296,"Saída",$F$5:F296))</f>
      </c>
    </row>
    <row r="297" spans="1:8" x14ac:dyDescent="0.25">
      <c r="A297" s="5"/>
      <c r="F297" s="6"/>
      <c r="H297" s="6">
        <f>IF(F297="","",(SUMIF($B$5:B297,"Dízimo",$F$5:F297)+SUMIF($B$5:B297,"Oferta",$F$5:F297)+SUMIF($B$5:B297,"Outra entrada",$F$5:F297))-SUMIF($B$5:B297,"Saída",$F$5:F297))</f>
      </c>
    </row>
    <row r="298" spans="1:8" x14ac:dyDescent="0.25">
      <c r="A298" s="7"/>
      <c r="B298" s="8"/>
      <c r="C298" s="8"/>
      <c r="D298" s="8"/>
      <c r="E298" s="8"/>
      <c r="F298" s="9"/>
      <c r="G298" s="8"/>
      <c r="H298" s="9">
        <f>IF(F298="","",(SUMIF($B$5:B298,"Dízimo",$F$5:F298)+SUMIF($B$5:B298,"Oferta",$F$5:F298)+SUMIF($B$5:B298,"Outra entrada",$F$5:F298))-SUMIF($B$5:B298,"Saída",$F$5:F298))</f>
      </c>
    </row>
    <row r="299" spans="1:8" x14ac:dyDescent="0.25">
      <c r="A299" s="5"/>
      <c r="F299" s="6"/>
      <c r="H299" s="6">
        <f>IF(F299="","",(SUMIF($B$5:B299,"Dízimo",$F$5:F299)+SUMIF($B$5:B299,"Oferta",$F$5:F299)+SUMIF($B$5:B299,"Outra entrada",$F$5:F299))-SUMIF($B$5:B299,"Saída",$F$5:F299))</f>
      </c>
    </row>
    <row r="300" spans="1:8" x14ac:dyDescent="0.25">
      <c r="A300" s="7"/>
      <c r="B300" s="8"/>
      <c r="C300" s="8"/>
      <c r="D300" s="8"/>
      <c r="E300" s="8"/>
      <c r="F300" s="9"/>
      <c r="G300" s="8"/>
      <c r="H300" s="9">
        <f>IF(F300="","",(SUMIF($B$5:B300,"Dízimo",$F$5:F300)+SUMIF($B$5:B300,"Oferta",$F$5:F300)+SUMIF($B$5:B300,"Outra entrada",$F$5:F300))-SUMIF($B$5:B300,"Saída",$F$5:F300))</f>
      </c>
    </row>
    <row r="301" spans="1:8" x14ac:dyDescent="0.25">
      <c r="A301" s="5"/>
      <c r="F301" s="6"/>
      <c r="H301" s="6">
        <f>IF(F301="","",(SUMIF($B$5:B301,"Dízimo",$F$5:F301)+SUMIF($B$5:B301,"Oferta",$F$5:F301)+SUMIF($B$5:B301,"Outra entrada",$F$5:F301))-SUMIF($B$5:B301,"Saída",$F$5:F301))</f>
      </c>
    </row>
    <row r="302" spans="1:8" x14ac:dyDescent="0.25">
      <c r="A302" s="7"/>
      <c r="B302" s="8"/>
      <c r="C302" s="8"/>
      <c r="D302" s="8"/>
      <c r="E302" s="8"/>
      <c r="F302" s="9"/>
      <c r="G302" s="8"/>
      <c r="H302" s="9">
        <f>IF(F302="","",(SUMIF($B$5:B302,"Dízimo",$F$5:F302)+SUMIF($B$5:B302,"Oferta",$F$5:F302)+SUMIF($B$5:B302,"Outra entrada",$F$5:F302))-SUMIF($B$5:B302,"Saída",$F$5:F302))</f>
      </c>
    </row>
    <row r="303" spans="1:8" x14ac:dyDescent="0.25">
      <c r="A303" s="5"/>
      <c r="F303" s="6"/>
      <c r="H303" s="6">
        <f>IF(F303="","",(SUMIF($B$5:B303,"Dízimo",$F$5:F303)+SUMIF($B$5:B303,"Oferta",$F$5:F303)+SUMIF($B$5:B303,"Outra entrada",$F$5:F303))-SUMIF($B$5:B303,"Saída",$F$5:F303))</f>
      </c>
    </row>
    <row r="304" spans="1:8" x14ac:dyDescent="0.25">
      <c r="A304" s="7"/>
      <c r="B304" s="8"/>
      <c r="C304" s="8"/>
      <c r="D304" s="8"/>
      <c r="E304" s="8"/>
      <c r="F304" s="9"/>
      <c r="G304" s="8"/>
      <c r="H304" s="9">
        <f>IF(F304="","",(SUMIF($B$5:B304,"Dízimo",$F$5:F304)+SUMIF($B$5:B304,"Oferta",$F$5:F304)+SUMIF($B$5:B304,"Outra entrada",$F$5:F304))-SUMIF($B$5:B304,"Saída",$F$5:F304))</f>
      </c>
    </row>
  </sheetData>
  <autoFilter ref="A4:H4"/>
  <mergeCells count="2">
    <mergeCell ref="A1:H1"/>
    <mergeCell ref="A2:H2"/>
  </mergeCells>
  <dataValidations count="3">
    <dataValidation type="list" allowBlank="1" showErrorMessage="1" errorStyle="stop" errorTitle="Tipo inválido" error="Escolha um tipo da lista: Dízimo, Oferta, Outra entrada ou Saída." sqref="B5:B304">
      <formula1>"Dízimo,Oferta,Outra entrada,Saída"</formula1>
    </dataValidation>
    <dataValidation type="list" allowBlank="1" showErrorMessage="1" errorStyle="stop" errorTitle="Forma inválida" error="Escolha uma forma de pagamento da lista." sqref="E5:E304">
      <formula1>"PIX,Dinheiro,Cartão,Transferência,Cheque,Outro"</formula1>
    </dataValidation>
    <dataValidation type="decimal" operator="greaterThanOrEqual" allowBlank="1" showErrorMessage="1" errorStyle="stop" errorTitle="Valor inválido" error="Digite um valor igual ou maior que zero. As saídas também são positivas." sqref="F5:F304">
      <formula1>0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15" customWidth="1"/>
    <col min="4" max="4" width="16" customWidth="1"/>
    <col min="5" max="6" width="15" customWidth="1"/>
  </cols>
  <sheetData>
    <row r="1" ht="30" customHeight="1" spans="1:6" x14ac:dyDescent="0.25">
      <c r="A1" s="1" t="s">
        <v>15</v>
      </c>
      <c r="B1" s="1"/>
      <c r="C1" s="1"/>
      <c r="D1" s="1"/>
      <c r="E1" s="1"/>
      <c r="F1" s="1"/>
    </row>
    <row r="2" ht="18" customHeight="1" spans="1:6" x14ac:dyDescent="0.25">
      <c r="A2" s="2" t="s">
        <v>16</v>
      </c>
      <c r="B2" s="2"/>
      <c r="C2" s="2"/>
      <c r="D2" s="2"/>
      <c r="E2" s="2"/>
      <c r="F2" s="2"/>
    </row>
    <row r="4" spans="1:2" x14ac:dyDescent="0.25">
      <c r="A4" s="10" t="s">
        <v>17</v>
      </c>
      <c r="B4" s="11">
        <v>2026</v>
      </c>
    </row>
    <row r="6" ht="20" customHeight="1" spans="1:6" x14ac:dyDescent="0.25">
      <c r="A6" s="12" t="s">
        <v>18</v>
      </c>
      <c r="B6" s="13" t="s">
        <v>19</v>
      </c>
      <c r="C6" s="13" t="s">
        <v>20</v>
      </c>
      <c r="D6" s="13" t="s">
        <v>21</v>
      </c>
      <c r="E6" s="13" t="s">
        <v>22</v>
      </c>
      <c r="F6" s="13" t="s">
        <v>23</v>
      </c>
    </row>
    <row r="7" spans="1:6" x14ac:dyDescent="0.25">
      <c r="A7" s="14" t="s">
        <v>24</v>
      </c>
      <c r="B7" s="15">
        <f>SUMIFS('Lançamentos'!$F$5:$F$304,'Lançamentos'!$B$5:$B$304,"Dízimo",'Lançamentos'!$A$5:$A$304,"&gt;="&amp;DATE($B$4,1,1),'Lançamentos'!$A$5:$A$304,"&lt;="&amp;EOMONTH(DATE($B$4,1,1),0))</f>
      </c>
      <c r="C7" s="15">
        <f>SUMIFS('Lançamentos'!$F$5:$F$304,'Lançamentos'!$B$5:$B$304,"Oferta",'Lançamentos'!$A$5:$A$304,"&gt;="&amp;DATE($B$4,1,1),'Lançamentos'!$A$5:$A$304,"&lt;="&amp;EOMONTH(DATE($B$4,1,1),0))</f>
      </c>
      <c r="D7" s="15">
        <f>SUMIFS('Lançamentos'!$F$5:$F$304,'Lançamentos'!$B$5:$B$304,"Outra entrada",'Lançamentos'!$A$5:$A$304,"&gt;="&amp;DATE($B$4,1,1),'Lançamentos'!$A$5:$A$304,"&lt;="&amp;EOMONTH(DATE($B$4,1,1),0))</f>
      </c>
      <c r="E7" s="15">
        <f>SUMIFS('Lançamentos'!$F$5:$F$304,'Lançamentos'!$B$5:$B$304,"Saída",'Lançamentos'!$A$5:$A$304,"&gt;="&amp;DATE($B$4,1,1),'Lançamentos'!$A$5:$A$304,"&lt;="&amp;EOMONTH(DATE($B$4,1,1),0))</f>
      </c>
      <c r="F7" s="16">
        <f>B7+C7+D7-E7</f>
      </c>
    </row>
    <row r="8" spans="1:6" x14ac:dyDescent="0.25">
      <c r="A8" s="17" t="s">
        <v>25</v>
      </c>
      <c r="B8" s="18">
        <f>SUMIFS('Lançamentos'!$F$5:$F$304,'Lançamentos'!$B$5:$B$304,"Dízimo",'Lançamentos'!$A$5:$A$304,"&gt;="&amp;DATE($B$4,2,1),'Lançamentos'!$A$5:$A$304,"&lt;="&amp;EOMONTH(DATE($B$4,2,1),0))</f>
      </c>
      <c r="C8" s="18">
        <f>SUMIFS('Lançamentos'!$F$5:$F$304,'Lançamentos'!$B$5:$B$304,"Oferta",'Lançamentos'!$A$5:$A$304,"&gt;="&amp;DATE($B$4,2,1),'Lançamentos'!$A$5:$A$304,"&lt;="&amp;EOMONTH(DATE($B$4,2,1),0))</f>
      </c>
      <c r="D8" s="18">
        <f>SUMIFS('Lançamentos'!$F$5:$F$304,'Lançamentos'!$B$5:$B$304,"Outra entrada",'Lançamentos'!$A$5:$A$304,"&gt;="&amp;DATE($B$4,2,1),'Lançamentos'!$A$5:$A$304,"&lt;="&amp;EOMONTH(DATE($B$4,2,1),0))</f>
      </c>
      <c r="E8" s="18">
        <f>SUMIFS('Lançamentos'!$F$5:$F$304,'Lançamentos'!$B$5:$B$304,"Saída",'Lançamentos'!$A$5:$A$304,"&gt;="&amp;DATE($B$4,2,1),'Lançamentos'!$A$5:$A$304,"&lt;="&amp;EOMONTH(DATE($B$4,2,1),0))</f>
      </c>
      <c r="F8" s="19">
        <f>B8+C8+D8-E8</f>
      </c>
    </row>
    <row r="9" spans="1:6" x14ac:dyDescent="0.25">
      <c r="A9" s="14" t="s">
        <v>26</v>
      </c>
      <c r="B9" s="15">
        <f>SUMIFS('Lançamentos'!$F$5:$F$304,'Lançamentos'!$B$5:$B$304,"Dízimo",'Lançamentos'!$A$5:$A$304,"&gt;="&amp;DATE($B$4,3,1),'Lançamentos'!$A$5:$A$304,"&lt;="&amp;EOMONTH(DATE($B$4,3,1),0))</f>
      </c>
      <c r="C9" s="15">
        <f>SUMIFS('Lançamentos'!$F$5:$F$304,'Lançamentos'!$B$5:$B$304,"Oferta",'Lançamentos'!$A$5:$A$304,"&gt;="&amp;DATE($B$4,3,1),'Lançamentos'!$A$5:$A$304,"&lt;="&amp;EOMONTH(DATE($B$4,3,1),0))</f>
      </c>
      <c r="D9" s="15">
        <f>SUMIFS('Lançamentos'!$F$5:$F$304,'Lançamentos'!$B$5:$B$304,"Outra entrada",'Lançamentos'!$A$5:$A$304,"&gt;="&amp;DATE($B$4,3,1),'Lançamentos'!$A$5:$A$304,"&lt;="&amp;EOMONTH(DATE($B$4,3,1),0))</f>
      </c>
      <c r="E9" s="15">
        <f>SUMIFS('Lançamentos'!$F$5:$F$304,'Lançamentos'!$B$5:$B$304,"Saída",'Lançamentos'!$A$5:$A$304,"&gt;="&amp;DATE($B$4,3,1),'Lançamentos'!$A$5:$A$304,"&lt;="&amp;EOMONTH(DATE($B$4,3,1),0))</f>
      </c>
      <c r="F9" s="16">
        <f>B9+C9+D9-E9</f>
      </c>
    </row>
    <row r="10" spans="1:6" x14ac:dyDescent="0.25">
      <c r="A10" s="17" t="s">
        <v>27</v>
      </c>
      <c r="B10" s="18">
        <f>SUMIFS('Lançamentos'!$F$5:$F$304,'Lançamentos'!$B$5:$B$304,"Dízimo",'Lançamentos'!$A$5:$A$304,"&gt;="&amp;DATE($B$4,4,1),'Lançamentos'!$A$5:$A$304,"&lt;="&amp;EOMONTH(DATE($B$4,4,1),0))</f>
      </c>
      <c r="C10" s="18">
        <f>SUMIFS('Lançamentos'!$F$5:$F$304,'Lançamentos'!$B$5:$B$304,"Oferta",'Lançamentos'!$A$5:$A$304,"&gt;="&amp;DATE($B$4,4,1),'Lançamentos'!$A$5:$A$304,"&lt;="&amp;EOMONTH(DATE($B$4,4,1),0))</f>
      </c>
      <c r="D10" s="18">
        <f>SUMIFS('Lançamentos'!$F$5:$F$304,'Lançamentos'!$B$5:$B$304,"Outra entrada",'Lançamentos'!$A$5:$A$304,"&gt;="&amp;DATE($B$4,4,1),'Lançamentos'!$A$5:$A$304,"&lt;="&amp;EOMONTH(DATE($B$4,4,1),0))</f>
      </c>
      <c r="E10" s="18">
        <f>SUMIFS('Lançamentos'!$F$5:$F$304,'Lançamentos'!$B$5:$B$304,"Saída",'Lançamentos'!$A$5:$A$304,"&gt;="&amp;DATE($B$4,4,1),'Lançamentos'!$A$5:$A$304,"&lt;="&amp;EOMONTH(DATE($B$4,4,1),0))</f>
      </c>
      <c r="F10" s="19">
        <f>B10+C10+D10-E10</f>
      </c>
    </row>
    <row r="11" spans="1:6" x14ac:dyDescent="0.25">
      <c r="A11" s="14" t="s">
        <v>28</v>
      </c>
      <c r="B11" s="15">
        <f>SUMIFS('Lançamentos'!$F$5:$F$304,'Lançamentos'!$B$5:$B$304,"Dízimo",'Lançamentos'!$A$5:$A$304,"&gt;="&amp;DATE($B$4,5,1),'Lançamentos'!$A$5:$A$304,"&lt;="&amp;EOMONTH(DATE($B$4,5,1),0))</f>
      </c>
      <c r="C11" s="15">
        <f>SUMIFS('Lançamentos'!$F$5:$F$304,'Lançamentos'!$B$5:$B$304,"Oferta",'Lançamentos'!$A$5:$A$304,"&gt;="&amp;DATE($B$4,5,1),'Lançamentos'!$A$5:$A$304,"&lt;="&amp;EOMONTH(DATE($B$4,5,1),0))</f>
      </c>
      <c r="D11" s="15">
        <f>SUMIFS('Lançamentos'!$F$5:$F$304,'Lançamentos'!$B$5:$B$304,"Outra entrada",'Lançamentos'!$A$5:$A$304,"&gt;="&amp;DATE($B$4,5,1),'Lançamentos'!$A$5:$A$304,"&lt;="&amp;EOMONTH(DATE($B$4,5,1),0))</f>
      </c>
      <c r="E11" s="15">
        <f>SUMIFS('Lançamentos'!$F$5:$F$304,'Lançamentos'!$B$5:$B$304,"Saída",'Lançamentos'!$A$5:$A$304,"&gt;="&amp;DATE($B$4,5,1),'Lançamentos'!$A$5:$A$304,"&lt;="&amp;EOMONTH(DATE($B$4,5,1),0))</f>
      </c>
      <c r="F11" s="16">
        <f>B11+C11+D11-E11</f>
      </c>
    </row>
    <row r="12" spans="1:6" x14ac:dyDescent="0.25">
      <c r="A12" s="17" t="s">
        <v>29</v>
      </c>
      <c r="B12" s="18">
        <f>SUMIFS('Lançamentos'!$F$5:$F$304,'Lançamentos'!$B$5:$B$304,"Dízimo",'Lançamentos'!$A$5:$A$304,"&gt;="&amp;DATE($B$4,6,1),'Lançamentos'!$A$5:$A$304,"&lt;="&amp;EOMONTH(DATE($B$4,6,1),0))</f>
      </c>
      <c r="C12" s="18">
        <f>SUMIFS('Lançamentos'!$F$5:$F$304,'Lançamentos'!$B$5:$B$304,"Oferta",'Lançamentos'!$A$5:$A$304,"&gt;="&amp;DATE($B$4,6,1),'Lançamentos'!$A$5:$A$304,"&lt;="&amp;EOMONTH(DATE($B$4,6,1),0))</f>
      </c>
      <c r="D12" s="18">
        <f>SUMIFS('Lançamentos'!$F$5:$F$304,'Lançamentos'!$B$5:$B$304,"Outra entrada",'Lançamentos'!$A$5:$A$304,"&gt;="&amp;DATE($B$4,6,1),'Lançamentos'!$A$5:$A$304,"&lt;="&amp;EOMONTH(DATE($B$4,6,1),0))</f>
      </c>
      <c r="E12" s="18">
        <f>SUMIFS('Lançamentos'!$F$5:$F$304,'Lançamentos'!$B$5:$B$304,"Saída",'Lançamentos'!$A$5:$A$304,"&gt;="&amp;DATE($B$4,6,1),'Lançamentos'!$A$5:$A$304,"&lt;="&amp;EOMONTH(DATE($B$4,6,1),0))</f>
      </c>
      <c r="F12" s="19">
        <f>B12+C12+D12-E12</f>
      </c>
    </row>
    <row r="13" spans="1:6" x14ac:dyDescent="0.25">
      <c r="A13" s="14" t="s">
        <v>30</v>
      </c>
      <c r="B13" s="15">
        <f>SUMIFS('Lançamentos'!$F$5:$F$304,'Lançamentos'!$B$5:$B$304,"Dízimo",'Lançamentos'!$A$5:$A$304,"&gt;="&amp;DATE($B$4,7,1),'Lançamentos'!$A$5:$A$304,"&lt;="&amp;EOMONTH(DATE($B$4,7,1),0))</f>
      </c>
      <c r="C13" s="15">
        <f>SUMIFS('Lançamentos'!$F$5:$F$304,'Lançamentos'!$B$5:$B$304,"Oferta",'Lançamentos'!$A$5:$A$304,"&gt;="&amp;DATE($B$4,7,1),'Lançamentos'!$A$5:$A$304,"&lt;="&amp;EOMONTH(DATE($B$4,7,1),0))</f>
      </c>
      <c r="D13" s="15">
        <f>SUMIFS('Lançamentos'!$F$5:$F$304,'Lançamentos'!$B$5:$B$304,"Outra entrada",'Lançamentos'!$A$5:$A$304,"&gt;="&amp;DATE($B$4,7,1),'Lançamentos'!$A$5:$A$304,"&lt;="&amp;EOMONTH(DATE($B$4,7,1),0))</f>
      </c>
      <c r="E13" s="15">
        <f>SUMIFS('Lançamentos'!$F$5:$F$304,'Lançamentos'!$B$5:$B$304,"Saída",'Lançamentos'!$A$5:$A$304,"&gt;="&amp;DATE($B$4,7,1),'Lançamentos'!$A$5:$A$304,"&lt;="&amp;EOMONTH(DATE($B$4,7,1),0))</f>
      </c>
      <c r="F13" s="16">
        <f>B13+C13+D13-E13</f>
      </c>
    </row>
    <row r="14" spans="1:6" x14ac:dyDescent="0.25">
      <c r="A14" s="17" t="s">
        <v>31</v>
      </c>
      <c r="B14" s="18">
        <f>SUMIFS('Lançamentos'!$F$5:$F$304,'Lançamentos'!$B$5:$B$304,"Dízimo",'Lançamentos'!$A$5:$A$304,"&gt;="&amp;DATE($B$4,8,1),'Lançamentos'!$A$5:$A$304,"&lt;="&amp;EOMONTH(DATE($B$4,8,1),0))</f>
      </c>
      <c r="C14" s="18">
        <f>SUMIFS('Lançamentos'!$F$5:$F$304,'Lançamentos'!$B$5:$B$304,"Oferta",'Lançamentos'!$A$5:$A$304,"&gt;="&amp;DATE($B$4,8,1),'Lançamentos'!$A$5:$A$304,"&lt;="&amp;EOMONTH(DATE($B$4,8,1),0))</f>
      </c>
      <c r="D14" s="18">
        <f>SUMIFS('Lançamentos'!$F$5:$F$304,'Lançamentos'!$B$5:$B$304,"Outra entrada",'Lançamentos'!$A$5:$A$304,"&gt;="&amp;DATE($B$4,8,1),'Lançamentos'!$A$5:$A$304,"&lt;="&amp;EOMONTH(DATE($B$4,8,1),0))</f>
      </c>
      <c r="E14" s="18">
        <f>SUMIFS('Lançamentos'!$F$5:$F$304,'Lançamentos'!$B$5:$B$304,"Saída",'Lançamentos'!$A$5:$A$304,"&gt;="&amp;DATE($B$4,8,1),'Lançamentos'!$A$5:$A$304,"&lt;="&amp;EOMONTH(DATE($B$4,8,1),0))</f>
      </c>
      <c r="F14" s="19">
        <f>B14+C14+D14-E14</f>
      </c>
    </row>
    <row r="15" spans="1:6" x14ac:dyDescent="0.25">
      <c r="A15" s="14" t="s">
        <v>32</v>
      </c>
      <c r="B15" s="15">
        <f>SUMIFS('Lançamentos'!$F$5:$F$304,'Lançamentos'!$B$5:$B$304,"Dízimo",'Lançamentos'!$A$5:$A$304,"&gt;="&amp;DATE($B$4,9,1),'Lançamentos'!$A$5:$A$304,"&lt;="&amp;EOMONTH(DATE($B$4,9,1),0))</f>
      </c>
      <c r="C15" s="15">
        <f>SUMIFS('Lançamentos'!$F$5:$F$304,'Lançamentos'!$B$5:$B$304,"Oferta",'Lançamentos'!$A$5:$A$304,"&gt;="&amp;DATE($B$4,9,1),'Lançamentos'!$A$5:$A$304,"&lt;="&amp;EOMONTH(DATE($B$4,9,1),0))</f>
      </c>
      <c r="D15" s="15">
        <f>SUMIFS('Lançamentos'!$F$5:$F$304,'Lançamentos'!$B$5:$B$304,"Outra entrada",'Lançamentos'!$A$5:$A$304,"&gt;="&amp;DATE($B$4,9,1),'Lançamentos'!$A$5:$A$304,"&lt;="&amp;EOMONTH(DATE($B$4,9,1),0))</f>
      </c>
      <c r="E15" s="15">
        <f>SUMIFS('Lançamentos'!$F$5:$F$304,'Lançamentos'!$B$5:$B$304,"Saída",'Lançamentos'!$A$5:$A$304,"&gt;="&amp;DATE($B$4,9,1),'Lançamentos'!$A$5:$A$304,"&lt;="&amp;EOMONTH(DATE($B$4,9,1),0))</f>
      </c>
      <c r="F15" s="16">
        <f>B15+C15+D15-E15</f>
      </c>
    </row>
    <row r="16" spans="1:6" x14ac:dyDescent="0.25">
      <c r="A16" s="17" t="s">
        <v>33</v>
      </c>
      <c r="B16" s="18">
        <f>SUMIFS('Lançamentos'!$F$5:$F$304,'Lançamentos'!$B$5:$B$304,"Dízimo",'Lançamentos'!$A$5:$A$304,"&gt;="&amp;DATE($B$4,10,1),'Lançamentos'!$A$5:$A$304,"&lt;="&amp;EOMONTH(DATE($B$4,10,1),0))</f>
      </c>
      <c r="C16" s="18">
        <f>SUMIFS('Lançamentos'!$F$5:$F$304,'Lançamentos'!$B$5:$B$304,"Oferta",'Lançamentos'!$A$5:$A$304,"&gt;="&amp;DATE($B$4,10,1),'Lançamentos'!$A$5:$A$304,"&lt;="&amp;EOMONTH(DATE($B$4,10,1),0))</f>
      </c>
      <c r="D16" s="18">
        <f>SUMIFS('Lançamentos'!$F$5:$F$304,'Lançamentos'!$B$5:$B$304,"Outra entrada",'Lançamentos'!$A$5:$A$304,"&gt;="&amp;DATE($B$4,10,1),'Lançamentos'!$A$5:$A$304,"&lt;="&amp;EOMONTH(DATE($B$4,10,1),0))</f>
      </c>
      <c r="E16" s="18">
        <f>SUMIFS('Lançamentos'!$F$5:$F$304,'Lançamentos'!$B$5:$B$304,"Saída",'Lançamentos'!$A$5:$A$304,"&gt;="&amp;DATE($B$4,10,1),'Lançamentos'!$A$5:$A$304,"&lt;="&amp;EOMONTH(DATE($B$4,10,1),0))</f>
      </c>
      <c r="F16" s="19">
        <f>B16+C16+D16-E16</f>
      </c>
    </row>
    <row r="17" spans="1:6" x14ac:dyDescent="0.25">
      <c r="A17" s="14" t="s">
        <v>34</v>
      </c>
      <c r="B17" s="15">
        <f>SUMIFS('Lançamentos'!$F$5:$F$304,'Lançamentos'!$B$5:$B$304,"Dízimo",'Lançamentos'!$A$5:$A$304,"&gt;="&amp;DATE($B$4,11,1),'Lançamentos'!$A$5:$A$304,"&lt;="&amp;EOMONTH(DATE($B$4,11,1),0))</f>
      </c>
      <c r="C17" s="15">
        <f>SUMIFS('Lançamentos'!$F$5:$F$304,'Lançamentos'!$B$5:$B$304,"Oferta",'Lançamentos'!$A$5:$A$304,"&gt;="&amp;DATE($B$4,11,1),'Lançamentos'!$A$5:$A$304,"&lt;="&amp;EOMONTH(DATE($B$4,11,1),0))</f>
      </c>
      <c r="D17" s="15">
        <f>SUMIFS('Lançamentos'!$F$5:$F$304,'Lançamentos'!$B$5:$B$304,"Outra entrada",'Lançamentos'!$A$5:$A$304,"&gt;="&amp;DATE($B$4,11,1),'Lançamentos'!$A$5:$A$304,"&lt;="&amp;EOMONTH(DATE($B$4,11,1),0))</f>
      </c>
      <c r="E17" s="15">
        <f>SUMIFS('Lançamentos'!$F$5:$F$304,'Lançamentos'!$B$5:$B$304,"Saída",'Lançamentos'!$A$5:$A$304,"&gt;="&amp;DATE($B$4,11,1),'Lançamentos'!$A$5:$A$304,"&lt;="&amp;EOMONTH(DATE($B$4,11,1),0))</f>
      </c>
      <c r="F17" s="16">
        <f>B17+C17+D17-E17</f>
      </c>
    </row>
    <row r="18" spans="1:6" x14ac:dyDescent="0.25">
      <c r="A18" s="17" t="s">
        <v>35</v>
      </c>
      <c r="B18" s="18">
        <f>SUMIFS('Lançamentos'!$F$5:$F$304,'Lançamentos'!$B$5:$B$304,"Dízimo",'Lançamentos'!$A$5:$A$304,"&gt;="&amp;DATE($B$4,12,1),'Lançamentos'!$A$5:$A$304,"&lt;="&amp;EOMONTH(DATE($B$4,12,1),0))</f>
      </c>
      <c r="C18" s="18">
        <f>SUMIFS('Lançamentos'!$F$5:$F$304,'Lançamentos'!$B$5:$B$304,"Oferta",'Lançamentos'!$A$5:$A$304,"&gt;="&amp;DATE($B$4,12,1),'Lançamentos'!$A$5:$A$304,"&lt;="&amp;EOMONTH(DATE($B$4,12,1),0))</f>
      </c>
      <c r="D18" s="18">
        <f>SUMIFS('Lançamentos'!$F$5:$F$304,'Lançamentos'!$B$5:$B$304,"Outra entrada",'Lançamentos'!$A$5:$A$304,"&gt;="&amp;DATE($B$4,12,1),'Lançamentos'!$A$5:$A$304,"&lt;="&amp;EOMONTH(DATE($B$4,12,1),0))</f>
      </c>
      <c r="E18" s="18">
        <f>SUMIFS('Lançamentos'!$F$5:$F$304,'Lançamentos'!$B$5:$B$304,"Saída",'Lançamentos'!$A$5:$A$304,"&gt;="&amp;DATE($B$4,12,1),'Lançamentos'!$A$5:$A$304,"&lt;="&amp;EOMONTH(DATE($B$4,12,1),0))</f>
      </c>
      <c r="F18" s="19">
        <f>B18+C18+D18-E18</f>
      </c>
    </row>
    <row r="19" spans="1:6" x14ac:dyDescent="0.25">
      <c r="A19" s="10" t="s">
        <v>36</v>
      </c>
      <c r="B19" s="20">
        <f>SUM(B7:B18)</f>
      </c>
      <c r="C19" s="20">
        <f>SUM(C7:C18)</f>
      </c>
      <c r="D19" s="20">
        <f>SUM(D7:D18)</f>
      </c>
      <c r="E19" s="20">
        <f>SUM(E7:E18)</f>
      </c>
      <c r="F19" s="20">
        <f>SUM(F7:F18)</f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FormatPr defaultRowHeight="15" outlineLevelRow="0" outlineLevelCol="0" x14ac:dyDescent="55"/>
  <cols>
    <col min="1" max="1" width="100" customWidth="1"/>
  </cols>
  <sheetData>
    <row r="1" ht="30" customHeight="1" spans="1:1" x14ac:dyDescent="0.25">
      <c r="A1" s="1" t="s">
        <v>37</v>
      </c>
    </row>
    <row r="2" ht="18" customHeight="1" spans="1:1" x14ac:dyDescent="0.25">
      <c r="A2" s="2" t="s">
        <v>38</v>
      </c>
    </row>
    <row r="4" spans="1:1" x14ac:dyDescent="0.25">
      <c r="A4" s="21" t="s">
        <v>39</v>
      </c>
    </row>
    <row r="5" spans="1:1" x14ac:dyDescent="0.25">
      <c r="A5" s="22" t="s">
        <v>40</v>
      </c>
    </row>
    <row r="6" spans="1:1" x14ac:dyDescent="0.25">
      <c r="A6" s="22" t="s">
        <v>41</v>
      </c>
    </row>
    <row r="7" spans="1:1" x14ac:dyDescent="0.25">
      <c r="A7" s="22" t="s">
        <v>42</v>
      </c>
    </row>
    <row r="8" spans="1:1" x14ac:dyDescent="0.25">
      <c r="A8" s="22" t="s">
        <v>43</v>
      </c>
    </row>
    <row r="9" spans="1:1" x14ac:dyDescent="0.25">
      <c r="A9" s="22" t="s">
        <v>44</v>
      </c>
    </row>
    <row r="10" spans="1:1" x14ac:dyDescent="0.25">
      <c r="A10" s="22" t="s">
        <v>45</v>
      </c>
    </row>
    <row r="12" spans="1:1" x14ac:dyDescent="0.25">
      <c r="A12" s="21" t="s">
        <v>46</v>
      </c>
    </row>
    <row r="13" spans="1:1" x14ac:dyDescent="0.25">
      <c r="A13" s="22" t="s">
        <v>47</v>
      </c>
    </row>
    <row r="14" spans="1:1" x14ac:dyDescent="0.25">
      <c r="A14" s="22" t="s">
        <v>48</v>
      </c>
    </row>
    <row r="15" spans="1:1" x14ac:dyDescent="0.25">
      <c r="A15" s="22" t="s">
        <v>49</v>
      </c>
    </row>
    <row r="16" spans="1:1" x14ac:dyDescent="0.25">
      <c r="A16" s="22" t="s">
        <v>50</v>
      </c>
    </row>
    <row r="17" spans="1:1" x14ac:dyDescent="0.25">
      <c r="A17" s="22" t="s">
        <v>51</v>
      </c>
    </row>
    <row r="18" spans="1:1" x14ac:dyDescent="0.25">
      <c r="A18" s="22" t="s">
        <v>52</v>
      </c>
    </row>
    <row r="21" spans="1:1" x14ac:dyDescent="0.25">
      <c r="A21" s="23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Lançamentos</vt:lpstr>
      <vt:lpstr>Resumo mensal</vt:lpstr>
      <vt:lpstr>Instruções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Igreja em Ordem</dc:creator>
  <dc:title/>
  <dc:subject/>
  <dc:description/>
  <cp:keywords/>
  <cp:category/>
  <cp:lastModifiedBy>Unknown</cp:lastModifiedBy>
  <dcterms:created xsi:type="dcterms:W3CDTF">2026-07-02T00:00:00Z</dcterms:created>
  <dcterms:modified xsi:type="dcterms:W3CDTF">2026-07-02T00:00:00Z</dcterms:modified>
</cp:coreProperties>
</file>